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31" windowWidth="11610" windowHeight="649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0">'Income Statements'!$A$1:$K$47</definedName>
    <definedName name="_xlnm.Print_Area" localSheetId="4">'Notes'!$A$1:$M$271</definedName>
  </definedNames>
  <calcPr fullCalcOnLoad="1"/>
</workbook>
</file>

<file path=xl/sharedStrings.xml><?xml version="1.0" encoding="utf-8"?>
<sst xmlns="http://schemas.openxmlformats.org/spreadsheetml/2006/main" count="414" uniqueCount="287">
  <si>
    <t>CONDENSED CONSOLIDATED CASH FLOW STATEMENTS</t>
  </si>
  <si>
    <t>CONDENSED CONSOLIDATED STATEMENTS OF CHANGES IN EQUITY</t>
  </si>
  <si>
    <t xml:space="preserve">The management recognises the need for the Group to adapt quickly to new or emerging technologies and changes in customers’ preferences. Further, any economic slowdown globally, regionally or within Malaysia may also cause the Company’s customers to defer purchases of the Group’s products and services or otherwise alter their usage pattern. </t>
  </si>
  <si>
    <t>Moving forward, the Group will continuously seek new ventures and activities that will leverage on its core competencies and resources to further strengthen its value proposition to clients and its position within the industry. The Group also will work closely with its strategic business partners to further expand its products and customer base.</t>
  </si>
  <si>
    <t>The were no corporate proposals announced but still pending completion as at to date.</t>
  </si>
  <si>
    <t>The provision of taxation consists of the following items:-</t>
  </si>
  <si>
    <t>Current Year</t>
  </si>
  <si>
    <t>Weighted average number of ordinary share in issue</t>
  </si>
  <si>
    <t xml:space="preserve">  ('000)</t>
  </si>
  <si>
    <t>INDIVIDUAL QUARTER</t>
  </si>
  <si>
    <t>CUMULATIVE QUARTER</t>
  </si>
  <si>
    <t>CURRENT YEAR QUARTER</t>
  </si>
  <si>
    <t>CURRENT YEAR TO DATE</t>
  </si>
  <si>
    <t>(a)</t>
  </si>
  <si>
    <t>(b)</t>
  </si>
  <si>
    <t>Taxation</t>
  </si>
  <si>
    <t>AS AT END OF CURRENT YEAR QUARTER</t>
  </si>
  <si>
    <t>Share Premium</t>
  </si>
  <si>
    <t>PRECEDING YEAR CORRESPONDING PERIOD</t>
  </si>
  <si>
    <t>AS AT PRECEDING FINANCIAL YEAR END</t>
  </si>
  <si>
    <t>INTELLIGENT EDGE TECHNOLOGIES BERHAD</t>
  </si>
  <si>
    <t>(Company No: 406253-W)</t>
  </si>
  <si>
    <t>(Incorporated in Malaysia)</t>
  </si>
  <si>
    <t>Share Capital</t>
  </si>
  <si>
    <t xml:space="preserve"> Reserves</t>
  </si>
  <si>
    <t>NOTES</t>
  </si>
  <si>
    <t>Dividends</t>
  </si>
  <si>
    <t>By Order of the Board</t>
  </si>
  <si>
    <t>Kuala Lumpur</t>
  </si>
  <si>
    <t xml:space="preserve"> </t>
  </si>
  <si>
    <t>Secretary</t>
  </si>
  <si>
    <t>Cindy Lim Seck Wah</t>
  </si>
  <si>
    <t>PRECEDING YEAR CORRESPONDING QUARTER</t>
  </si>
  <si>
    <t>RM('000)</t>
  </si>
  <si>
    <t>CONDENSED CONSOLIDATED INCOME STATEMENTS</t>
  </si>
  <si>
    <t>Revenue</t>
  </si>
  <si>
    <t>Basic</t>
  </si>
  <si>
    <t>Fully diluted</t>
  </si>
  <si>
    <t>Operating expenses</t>
  </si>
  <si>
    <t>Other operating income</t>
  </si>
  <si>
    <t>Finance cost</t>
  </si>
  <si>
    <t>(The Condensed Consolidated Income Statements should be read in conjunction with</t>
  </si>
  <si>
    <t>CONDENSED CONSOLIDATED BALANCE SHEETS</t>
  </si>
  <si>
    <t>PROPERTY, PLANT AND EQUIPMENT</t>
  </si>
  <si>
    <t>CURRENT ASSETS</t>
  </si>
  <si>
    <t>Trade Receivables</t>
  </si>
  <si>
    <t>Fixed Deposits</t>
  </si>
  <si>
    <t>Cash and Bank Balances</t>
  </si>
  <si>
    <t>CURRENT LIABILITIES</t>
  </si>
  <si>
    <t>Trade Payables</t>
  </si>
  <si>
    <t>Other Payables and Accrued Expenses</t>
  </si>
  <si>
    <t>FINANCED BY:</t>
  </si>
  <si>
    <t>NET CURRENT ASSETS</t>
  </si>
  <si>
    <t>(The Condensed Consolidated Balance Sheets should be read in conjunction with</t>
  </si>
  <si>
    <t>Non-Distributable Reserve- Share Premium</t>
  </si>
  <si>
    <t>(The Condensed Consolidated Statement of Changes in Equity should be read in conjunction with</t>
  </si>
  <si>
    <t>CASH FLOWS FROM OPERATING ACTIVITIES</t>
  </si>
  <si>
    <t>Adjustments for:</t>
  </si>
  <si>
    <t>Amortisation of intangible assets</t>
  </si>
  <si>
    <t>Depreciation of property, plant and equipment</t>
  </si>
  <si>
    <t>Interest income</t>
  </si>
  <si>
    <t>Interest expense</t>
  </si>
  <si>
    <t>Changes in working capital:</t>
  </si>
  <si>
    <t>Net change in current assets</t>
  </si>
  <si>
    <t>Net change in current liabilities</t>
  </si>
  <si>
    <t>Interest received</t>
  </si>
  <si>
    <t>Interest paid</t>
  </si>
  <si>
    <t>CASH FLOWS FROM INVESTING ACTIVITIES</t>
  </si>
  <si>
    <t>CASH FLOWS FROM FINANCING ACTIVITIES</t>
  </si>
  <si>
    <t>Repayment of hire purchase loan</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</si>
  <si>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</si>
  <si>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</si>
  <si>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</si>
  <si>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</si>
  <si>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</si>
  <si>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</si>
  <si>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</si>
  <si>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</si>
  <si>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</si>
  <si>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</si>
  <si>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</si>
  <si>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</si>
  <si>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</si>
  <si>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</si>
  <si>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</si>
  <si>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</si>
  <si>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</si>
  <si>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</si>
  <si>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</si>
  <si>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Changes in the composition of the Group</t>
  </si>
  <si>
    <t>A12</t>
  </si>
  <si>
    <t>A13</t>
  </si>
  <si>
    <t>Capital commitments</t>
  </si>
  <si>
    <t>A14</t>
  </si>
  <si>
    <t>Significant related party transactions</t>
  </si>
  <si>
    <t>A15</t>
  </si>
  <si>
    <t>Cash and cash equivalents</t>
  </si>
  <si>
    <t>Cash and bank balances</t>
  </si>
  <si>
    <t>Less: Fixed deposits pledged to licensed bank</t>
  </si>
  <si>
    <t>B</t>
  </si>
  <si>
    <t>B1</t>
  </si>
  <si>
    <t>Review of performance</t>
  </si>
  <si>
    <t>B2</t>
  </si>
  <si>
    <t>B3</t>
  </si>
  <si>
    <t>Prospects</t>
  </si>
  <si>
    <t>B4</t>
  </si>
  <si>
    <t>Profit forecast and profit guarantee</t>
  </si>
  <si>
    <t>B5</t>
  </si>
  <si>
    <t>B6</t>
  </si>
  <si>
    <t>Unquoted investments and properties</t>
  </si>
  <si>
    <t>B7</t>
  </si>
  <si>
    <t>Quoted securities</t>
  </si>
  <si>
    <t>B8</t>
  </si>
  <si>
    <t>B9</t>
  </si>
  <si>
    <t>B10</t>
  </si>
  <si>
    <t>Off balance sheet financial instruments</t>
  </si>
  <si>
    <t>B11</t>
  </si>
  <si>
    <t>B12</t>
  </si>
  <si>
    <t>Group's borrowings and debt securities</t>
  </si>
  <si>
    <t>a.</t>
  </si>
  <si>
    <t>b.</t>
  </si>
  <si>
    <t>Con't</t>
  </si>
  <si>
    <t>There were no changes in the valuation of the property, plant and equipment reported in the previous audited financial statements that will have effect in the current financial quarter under review.</t>
  </si>
  <si>
    <t>The Group did not announce any profit forecast nor profit guarantee during the financial quarter.</t>
  </si>
  <si>
    <t>Fixed deposits</t>
  </si>
  <si>
    <t>Operating loss before working capital changes</t>
  </si>
  <si>
    <t>Proceeds from disposal of property, plants and equipment</t>
  </si>
  <si>
    <t>Provision for doubtful debts no longer required</t>
  </si>
  <si>
    <t>Issuance of shares</t>
  </si>
  <si>
    <t>Preliminary expenses PAID</t>
  </si>
  <si>
    <t>Loss before taxation</t>
  </si>
  <si>
    <t>The Group's operations comprise the following business segments:-</t>
  </si>
  <si>
    <t>i)</t>
  </si>
  <si>
    <t>Business applications and software solutions</t>
  </si>
  <si>
    <t>Provision of consultancy, design and development of business application software solutions.</t>
  </si>
  <si>
    <t>ii)</t>
  </si>
  <si>
    <t>Telecommunications products</t>
  </si>
  <si>
    <t>Sales of telecommunications products.</t>
  </si>
  <si>
    <t>iii)</t>
  </si>
  <si>
    <t>Content and application solution provider</t>
  </si>
  <si>
    <t>Contents and applications solutions provider for the internet and mobile telecommunications industry.</t>
  </si>
  <si>
    <t>Business Applications and Software Solutions</t>
  </si>
  <si>
    <t>Content and Application Solution Provider</t>
  </si>
  <si>
    <t>Preliminary expenses written off</t>
  </si>
  <si>
    <t>DEFERRED TAX ASSETS</t>
  </si>
  <si>
    <t>Deferred tax assets</t>
  </si>
  <si>
    <t>DEVELOPMENT COSTS</t>
  </si>
  <si>
    <t>Deferred Tax Liabilities</t>
  </si>
  <si>
    <t>Corporate proposals announced but pending completion</t>
  </si>
  <si>
    <t>(i)</t>
  </si>
  <si>
    <t>(ii)</t>
  </si>
  <si>
    <t>(iii)</t>
  </si>
  <si>
    <t>Proposed renounceable rights issue of up to 91,032,084 new IET Shares ("Rights Shares") together with up to 91,032,084 new IET Shares ('Rights Shares") together with up to 91,032,084 detachable new warrants ("Rights Warrants") at an issue price to be fixed, on the basis of one (1) Rights Share plus one (1) Rights Warrant for every one (1) IET Share held by the shareholders of IET after the Proposed Bonus Issue ("Proposed Rights Issue").</t>
  </si>
  <si>
    <t>Propose increase in the authorised share capital of IET from the existing RM25,000,000 comprising 250,000,000 IET Shares to RM50,000,000 comprising 500,000,000 IET Shares ("Proposed Capital Increase").</t>
  </si>
  <si>
    <t>The Proposed Bonus Issue and the Proposed Rights Issue are not conditional with one another. However, the Proposed Capital Increase is inter-conditional with the Proposed Rights Issue.</t>
  </si>
  <si>
    <t>B13</t>
  </si>
  <si>
    <t>BUSINESS SEGMENTS</t>
  </si>
  <si>
    <t>REVENUE</t>
  </si>
  <si>
    <t>As at</t>
  </si>
  <si>
    <t>Current Quarter</t>
  </si>
  <si>
    <t>To Date</t>
  </si>
  <si>
    <t>N/A</t>
  </si>
  <si>
    <t>(The Condensed Consolidated Cash Flow Statements should be read in conjunction with</t>
  </si>
  <si>
    <t>The Group's operations were not materially affected by any seasonal or cyclical factors.</t>
  </si>
  <si>
    <t>There were no capital commitments as at the date of this report.</t>
  </si>
  <si>
    <t>There was no off balance sheet financial instrument as at the date of this report.</t>
  </si>
  <si>
    <t>EXPLANATORY NOTES PURSUANT TO FRS134 INTERIM FINANCIAL REPORTING</t>
  </si>
  <si>
    <t>Proposed bonus issue of up to 68,274,063 new IET Shares ("Bonus Shares"), credited as fully paid-up, on the basis of three (3) Bonus Shares for every one (1) IET Share on an entitlement date to be determined and announced ( "Proposed Bonus Issue").</t>
  </si>
  <si>
    <t>Bursa Malaysia Securities Berhad ("Bursa Securities") had on 14 May 2004, approved the Proposed Bonus Issue.  The Proposed Bonus Issue has also been approved by the shareholders of IET at the extraordinary general meeting on 27 May 2004.  Further, Bursa Securities had on 26 October 2004, approved IET's application for an extension of time of six (6)-months to 14 May 2005 for IET to implement the Proposed Bonus Issue.</t>
  </si>
  <si>
    <t xml:space="preserve">Valuation of property, plant and equipment </t>
  </si>
  <si>
    <t>Changes in contingent liabilities or contingent assets</t>
  </si>
  <si>
    <t>Changes in material litigation</t>
  </si>
  <si>
    <t>The following corporate proposals have been announced but still pending completion as at to date:-</t>
  </si>
  <si>
    <t>Bursa Securities had on 3 February 2005, rejected the Company's application for the Proposed Rights Issue and Proposed Capital Increase and the listing of and quotation for the Rights Shares and Rights Warrants on the MESDAQ Market of Bursa Securities on the ground that the proceeds of the Proposed Rights Issue will not be utilised for the Company's current business activities and operations. Further, the Securities Commission ("SC") had, via its letter dated 2 February 2005, stated that it is unable to consider the Company's application for the Proposed Rights Issue as the Proposed Rights Issue was not approved by Bursa Securities. The Board is deliberating on the decision of the SC and Bursa Securities on the above matter.</t>
  </si>
  <si>
    <t>Diluted loss per share</t>
  </si>
  <si>
    <t>31/12/2005</t>
  </si>
  <si>
    <t>-</t>
  </si>
  <si>
    <t>Exceptional item</t>
  </si>
  <si>
    <t xml:space="preserve">- Gain on disposal of a subsidiary </t>
  </si>
  <si>
    <t>There were no changes in estimates of amounts reported in prior financial years, which have a material effect in the current financial quarter.</t>
  </si>
  <si>
    <t>Disposal of a subsidiary</t>
  </si>
  <si>
    <t>Other Receivables and Prepaid Expenses</t>
  </si>
  <si>
    <t>Accumulated Loss</t>
  </si>
  <si>
    <t>Auditors' report of preceding annual financial statements</t>
  </si>
  <si>
    <t>The auditors' report on the preceding year's annual audited financial statements was not subject to any qualification.</t>
  </si>
  <si>
    <t xml:space="preserve">Current Year </t>
  </si>
  <si>
    <t>Exceptional item- Gain on disposal of a subsidiary</t>
  </si>
  <si>
    <t>There was no sale of unquoted investments and properties during the current financial quarter.</t>
  </si>
  <si>
    <t>There was no purchase or sale of quoted securities during the current financial quarter.</t>
  </si>
  <si>
    <t>Expenses not deductible for tax purposes</t>
  </si>
  <si>
    <t>There were no unusual items affecting assets, liabilities, equity, net income or cash flows of the Group for the current financial quarter.</t>
  </si>
  <si>
    <t>Tax at the applicable statutory income tax rate of 20%</t>
  </si>
  <si>
    <t>(These figures have not been audited)</t>
  </si>
  <si>
    <t>Balance as at 31.12.2005</t>
  </si>
  <si>
    <t>Investment holding</t>
  </si>
  <si>
    <t>Investment in subsidiaries</t>
  </si>
  <si>
    <t>iv)</t>
  </si>
  <si>
    <t>Amount owing by Associate</t>
  </si>
  <si>
    <t>Variation of results against preceding quarter</t>
  </si>
  <si>
    <t>the Annual Financial Report for the year ended 31 December 2005)</t>
  </si>
  <si>
    <t>The interim financial report should be read in conjunction with the audited financial statements of the Group for the year ended 31 December 2005.</t>
  </si>
  <si>
    <t>Changes in accounting policies</t>
  </si>
  <si>
    <t>A16</t>
  </si>
  <si>
    <t>FRS</t>
  </si>
  <si>
    <t>Business Combinations</t>
  </si>
  <si>
    <t>Presentation of Financial Statements</t>
  </si>
  <si>
    <t>Accounting Policies, Changes in Estimates and Errors</t>
  </si>
  <si>
    <t>Events after the Balance Sheet Date</t>
  </si>
  <si>
    <t>Property, Plant and Equipment</t>
  </si>
  <si>
    <t>The Effects of Changes in Foreign Exchange Rates</t>
  </si>
  <si>
    <t>Financial Instruments: Disclosure and Presentation</t>
  </si>
  <si>
    <t>Earnings Per Share</t>
  </si>
  <si>
    <t>Impairment of Assets</t>
  </si>
  <si>
    <t>Intangible Assets</t>
  </si>
  <si>
    <t>There has been no change in the composition of the Group during the quarter under review.</t>
  </si>
  <si>
    <t xml:space="preserve">There were no changes in the contingent liabilities or contingent assets since 31 December 2005, being the last annual balance sheet date. </t>
  </si>
  <si>
    <t>There were no significant related party transactions during the current financial quarter.</t>
  </si>
  <si>
    <t>Deferred tax liabilities</t>
  </si>
  <si>
    <t>The deferred tax assets are in respect of unutilised tax losses and the deferred tax liabilities are in respect of temporary differences between tax capital allowances and book depreciation of property, plant and equipment.</t>
  </si>
  <si>
    <t>Net cash used in financing activities</t>
  </si>
  <si>
    <t>CASH AND CASH EQUIVALENTS AT BEGINNING OF THE PERIOD</t>
  </si>
  <si>
    <t>CASH AND CASH EQUIVALENTS AT END OF THE PERIOD</t>
  </si>
  <si>
    <t>(Note A16)</t>
  </si>
  <si>
    <t>The accounting policies and methods of computation adopted by the Group in this interim financial report are consistent with those adopted in the annual financial statements for the year ended 31 December 2005.</t>
  </si>
  <si>
    <t>Consolidated and Separate Financial Statements</t>
  </si>
  <si>
    <t>Investments in Associates</t>
  </si>
  <si>
    <t>Income tax credit for the current quarter</t>
  </si>
  <si>
    <t>There were no changes in material litigations since 31 December 2005, being the last annual balance sheet date.</t>
  </si>
  <si>
    <t>LONG TERM LIABILITY</t>
  </si>
  <si>
    <t>Bonus issue</t>
  </si>
  <si>
    <t>Expenses related to bonus issue</t>
  </si>
  <si>
    <t>Gain on disposal of property, plant and equipment</t>
  </si>
  <si>
    <t>Cash used in operations</t>
  </si>
  <si>
    <t>Net cash used in operating activities</t>
  </si>
  <si>
    <t>Proceeds from disposal of property, plant and equipment</t>
  </si>
  <si>
    <t>Net cash from investing activities</t>
  </si>
  <si>
    <t>NET DECREASE IN CASH AND CASH EQUIVALENTS</t>
  </si>
  <si>
    <t>The adoption of all FRS mentioned above does not have significant financial impact on the Group.</t>
  </si>
  <si>
    <t>Attributable to:</t>
  </si>
  <si>
    <t>Equity holders of the parent</t>
  </si>
  <si>
    <t xml:space="preserve">Net assets per share attributable to ordinary </t>
  </si>
  <si>
    <t>equity holders of the parent (sen)</t>
  </si>
  <si>
    <t>EXPLANATORY NOTES PURSUANT TO APPENDIX 9B OF THE LISTING REQUIREMENTS OF BURSA MALAYSIA SECURITIES BERHAD FOR THE MESDAQ MARKET</t>
  </si>
  <si>
    <t>Property, plant and equipment written off</t>
  </si>
  <si>
    <t>Tax paid</t>
  </si>
  <si>
    <t>Purchase of property, plant and equipment</t>
  </si>
  <si>
    <t>The interim financial report has been prepared in compliance with FRS 134, Interim Financial Reporting and Chapter 9 Part K Rule 9.22 of the Listing Requirements of Bursa Malaysia Securities Berhad for the MESDAQ Market.</t>
  </si>
  <si>
    <t>There were no issuances, cancellations, repurchases, resale and repayments of debt and equity securities for the current financial quarter.</t>
  </si>
  <si>
    <t>GOODWILL ON CONSOLIDATION</t>
  </si>
  <si>
    <t>Balance as at 31.12.2004</t>
  </si>
  <si>
    <t>The significant accounting policies adopted are consistent with those adopted in the preparation of the audited financial statements for the year ended 31st December 2005 except for the adoption of the following new/revised Financial Reporting Standards ("FRS") effective for financial period beginning 1st January 2006:-</t>
  </si>
  <si>
    <t>Pre-acquisition loss</t>
  </si>
  <si>
    <t>Quarterly report on consolidated results for the 4th quarter ended 31.12.2006</t>
  </si>
  <si>
    <t>31/12/2006</t>
  </si>
  <si>
    <t>Profit/(Loss) from operations</t>
  </si>
  <si>
    <t>Profit/(Loss) before taxation</t>
  </si>
  <si>
    <t>Profit/(Loss) for the period</t>
  </si>
  <si>
    <t>Profit/(Loss) Per Share (Sen)</t>
  </si>
  <si>
    <t>12 months ended 31.12.2006</t>
  </si>
  <si>
    <t>Net loss for the year</t>
  </si>
  <si>
    <t>Balance as at 31.12.2006</t>
  </si>
  <si>
    <t>12 months ended 31.12.2005</t>
  </si>
  <si>
    <t>Bad debts written off</t>
  </si>
  <si>
    <t>No dividend has been declared in respect of the financial year under review.</t>
  </si>
  <si>
    <t>Net profit/(loss) attributable to shareholders</t>
  </si>
  <si>
    <t>The fully diluted loss per share have not been presented as there are no options outstanding for the financial quarter ended 31 December 2006 and the financial quarter ended 31 December 2006.</t>
  </si>
  <si>
    <t>Total Equity</t>
  </si>
  <si>
    <t>&lt;------Attributable to Equity Holders of the Parent--------&gt;</t>
  </si>
  <si>
    <t>Dividends paid</t>
  </si>
  <si>
    <t>No dividends have been paid in the current financial quarter.</t>
  </si>
  <si>
    <t>Turnover for the current quarter was derived solely from business applications and software solutions segment which registered a decline of approximately RM571,000 as against revenue from the same segment of approximately RM734,000 registered in the same period of the preceding year.</t>
  </si>
  <si>
    <t>PROFIT/(LOSS) BEFORE TAXATION</t>
  </si>
  <si>
    <t>For the current quarter under review, the Group registered a turnover of approximately RM163,000, a substantial decrease of approximately 82% as compared to the same period of the preceding year. The Group registered a profit before taxation of about RM135,000 for the current quarter under review as compared to a loss before taxation of about RM360,000 in the same period of the preceding year.</t>
  </si>
  <si>
    <t>For the current quarter under review, the Group recorded a turnover of approximately RM163,000, a drop of 55% as compared to the preceding quarter. The Group recorded a profit before taxation of about RM135,000 for the current quarter under review as compared to a loss before taxation of about RM164,000 in the preceding quarter.</t>
  </si>
  <si>
    <t>A numerical reconciliation between the income tax credit and the product of accounting profit/(loss) multiplied by the statutory income tax rate is as follows:</t>
  </si>
  <si>
    <t>The Group has no borrowings and debts securities as of 31st December 2006.</t>
  </si>
  <si>
    <t>Basic profit/(loss) per share (sen)</t>
  </si>
  <si>
    <t>Subsequent events</t>
  </si>
  <si>
    <t>There were no material events subsequent to the current financial quarter ended 31 December 2006 except for the following:</t>
  </si>
  <si>
    <t xml:space="preserve">Proposed Acquisition of 20% equity interest in Mutiara Senmenanjung (M) Sdn Bhd </t>
  </si>
  <si>
    <t>On 5th January 2007, the Company announced that it has entered into a conditional sale and purchase agreement to acquire 20% equity interest in Mutiara Senmenanjung (M) Sdn Bhd for a total cash consideration of RM1,300,000. Upon completion of the proposed acquisition, Mutiara Senmenanjung (M) Sdn Bhd will be an associate of IET. The proposed acquisition is pending the approval from relevant authorities and the shareholders.</t>
  </si>
  <si>
    <t>Profit/(Loss) per share</t>
  </si>
  <si>
    <t>Basicprofit/(loss) per share</t>
  </si>
  <si>
    <t>deferred tax assets)</t>
  </si>
  <si>
    <t xml:space="preserve">Deferred tax assets not recognised/(Reversal of </t>
  </si>
  <si>
    <t>The Group's profit before taxation for the quarter under review marked an improvement of about 138% as compared to the same period of the preceding year. The improved results for the current financial quarter is mainly attributable to lower depreciation of property, plant and equipment due to fully depreciated assets coupled with the reduction in rental as a result of relocation of the Group's principal place of business. In addition, finance cost, legal and professional charges also saw a decline of about 75% while staff cost has also reduced by approximately RM163,000 compared to the same period of the preceding year in line with the Group's efforts to keep operating costs low.</t>
  </si>
  <si>
    <t>Despite the drop in revenue, the Group managed to improve its results as compared to the preceding quarter mainly attributable to lower depreciation of property, plant and equipment, staff cost, travelling, entertainment, telecommunication and IT costs. Reduction in these costs is in line with the Group's efforts to keep operating costs low.</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</si>
</sst>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_(* #,##0.0_);_(* \(#,##0.0\);_(* &quot;-&quot;??_);_(@_)"/>
    <numFmt numFmtId="179" formatCode="_(* #,##0_);_(* \(#,##0\);_(* &quot;-&quot;??_);_(@_)"/>
    <numFmt numFmtId="180" formatCode="_(* #,##0.0_);_(* \(#,##0.0\);_(* &quot;-&quot;_);_(@_)"/>
    <numFmt numFmtId="181" formatCode="#,##0.0"/>
    <numFmt numFmtId="182" formatCode="_(* #,##0.0_);_(* \(#,##0.0\);_(* &quot;-&quot;?_);_(@_)"/>
    <numFmt numFmtId="183" formatCode="0.00_)"/>
    <numFmt numFmtId="184" formatCode="0.00_);\(0.00\)"/>
    <numFmt numFmtId="185" formatCode="_(* #,##0.0000_);_(* \(#,##0.0000\);_(* &quot;-&quot;????_);_(@_)"/>
    <numFmt numFmtId="186" formatCode="&quot;Yes&quot;;&quot;Yes&quot;;&quot;No&quot;"/>
    <numFmt numFmtId="187" formatCode="&quot;True&quot;;&quot;True&quot;;&quot;False&quot;"/>
    <numFmt numFmtId="188" formatCode="&quot;On&quot;;&quot;On&quot;;&quot;Off&quot;"/>
    <numFmt numFmtId="189" formatCode="_(* #,##0.000_);_(* \(#,##0.000\);_(* &quot;-&quot;??_);_(@_)"/>
    <numFmt numFmtId="190" formatCode="_(* #,##0.0000_);_(* \(#,##0.0000\);_(* &quot;-&quot;??_);_(@_)"/>
    <numFmt numFmtId="191" formatCode="_(* #,##0.00000_);_(* \(#,##0.00000\);_(* &quot;-&quot;??_);_(@_)"/>
    <numFmt numFmtId="192" formatCode="_(* #,##0.00000_);_(* \(#,##0.00000\);_(* &quot;-&quot;?????_);_(@_)"/>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u val="single"/>
      <sz val="10"/>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sz val="10"/>
      <color indexed="10"/>
      <name val="Arial Narrow"/>
      <family val="2"/>
    </font>
    <font>
      <b/>
      <sz val="12"/>
      <color indexed="9"/>
      <name val="Arial Narrow"/>
      <family val="2"/>
    </font>
    <font>
      <sz val="10"/>
      <color indexed="9"/>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38" fontId="9" fillId="2" borderId="0" applyNumberFormat="0" applyBorder="0" applyAlignment="0" applyProtection="0"/>
    <xf numFmtId="0" fontId="10" fillId="0" borderId="0" applyNumberFormat="0" applyFill="0" applyBorder="0" applyAlignment="0" applyProtection="0"/>
    <xf numFmtId="10" fontId="9" fillId="3" borderId="1" applyNumberFormat="0" applyBorder="0" applyAlignment="0" applyProtection="0"/>
    <xf numFmtId="183" fontId="1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cellStyleXfs>
  <cellXfs count="165">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9" fontId="0" fillId="0" borderId="0" xfId="15" applyNumberFormat="1" applyFont="1" applyBorder="1" applyAlignment="1">
      <alignment horizontal="center" vertical="center"/>
    </xf>
    <xf numFmtId="179"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top"/>
    </xf>
    <xf numFmtId="169" fontId="0" fillId="0" borderId="3" xfId="0" applyNumberFormat="1" applyFont="1" applyBorder="1" applyAlignment="1">
      <alignment horizontal="center" vertical="center"/>
    </xf>
    <xf numFmtId="180" fontId="0" fillId="0" borderId="0" xfId="0" applyNumberFormat="1" applyFont="1" applyBorder="1" applyAlignment="1">
      <alignment horizontal="center" vertical="center"/>
    </xf>
    <xf numFmtId="179" fontId="0" fillId="0" borderId="0" xfId="15" applyNumberFormat="1" applyFont="1" applyAlignment="1">
      <alignment/>
    </xf>
    <xf numFmtId="179" fontId="0" fillId="0" borderId="2" xfId="15" applyNumberFormat="1" applyFont="1" applyBorder="1" applyAlignment="1">
      <alignment/>
    </xf>
    <xf numFmtId="169" fontId="0" fillId="0" borderId="0"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0" fontId="0" fillId="0" borderId="0" xfId="0" applyFont="1" applyBorder="1" applyAlignment="1">
      <alignment/>
    </xf>
    <xf numFmtId="179" fontId="0" fillId="0" borderId="6" xfId="15" applyNumberFormat="1" applyFont="1" applyBorder="1" applyAlignment="1">
      <alignment/>
    </xf>
    <xf numFmtId="0" fontId="1" fillId="0" borderId="0" xfId="0" applyFont="1" applyAlignment="1" quotePrefix="1">
      <alignment horizontal="left"/>
    </xf>
    <xf numFmtId="179" fontId="0" fillId="0" borderId="0" xfId="15" applyNumberFormat="1" applyFont="1" applyBorder="1" applyAlignment="1">
      <alignment/>
    </xf>
    <xf numFmtId="0" fontId="1" fillId="0" borderId="0" xfId="0" applyFont="1" applyBorder="1" applyAlignment="1" quotePrefix="1">
      <alignment horizontal="center" vertical="center" wrapText="1"/>
    </xf>
    <xf numFmtId="14" fontId="1" fillId="0" borderId="0" xfId="26" applyNumberFormat="1" applyFont="1" applyBorder="1" applyAlignment="1" quotePrefix="1">
      <alignment horizontal="center" vertical="center"/>
      <protection/>
    </xf>
    <xf numFmtId="0" fontId="0" fillId="0" borderId="0" xfId="26" applyFont="1">
      <alignment/>
      <protection/>
    </xf>
    <xf numFmtId="169" fontId="0" fillId="0" borderId="2" xfId="0" applyNumberFormat="1" applyFont="1" applyBorder="1" applyAlignment="1">
      <alignment horizontal="center" vertical="center"/>
    </xf>
    <xf numFmtId="0" fontId="0" fillId="0" borderId="0" xfId="25" applyFont="1" applyAlignment="1">
      <alignment horizontal="justify" vertical="center"/>
      <protection/>
    </xf>
    <xf numFmtId="0" fontId="1" fillId="0" borderId="0" xfId="29" applyFont="1" applyAlignment="1">
      <alignment horizontal="center"/>
      <protection/>
    </xf>
    <xf numFmtId="0" fontId="1" fillId="0" borderId="0" xfId="29" applyFont="1">
      <alignment/>
      <protection/>
    </xf>
    <xf numFmtId="0" fontId="0" fillId="0" borderId="0" xfId="29" applyFont="1">
      <alignment/>
      <protection/>
    </xf>
    <xf numFmtId="0" fontId="0" fillId="0" borderId="0" xfId="29" applyFont="1" applyAlignment="1">
      <alignment horizontal="center"/>
      <protection/>
    </xf>
    <xf numFmtId="0" fontId="0" fillId="0" borderId="0" xfId="29" applyFont="1" applyFill="1" applyAlignment="1" quotePrefix="1">
      <alignment horizontal="justify" vertical="top"/>
      <protection/>
    </xf>
    <xf numFmtId="0" fontId="0" fillId="0" borderId="0" xfId="29" applyFont="1" applyFill="1">
      <alignment/>
      <protection/>
    </xf>
    <xf numFmtId="0" fontId="1" fillId="0" borderId="0" xfId="0" applyFont="1" applyFill="1" applyBorder="1" applyAlignment="1">
      <alignment horizontal="center" vertical="center"/>
    </xf>
    <xf numFmtId="179" fontId="0" fillId="0" borderId="0" xfId="15" applyNumberFormat="1" applyFont="1" applyFill="1" applyBorder="1" applyAlignment="1">
      <alignment horizontal="center" vertical="center"/>
    </xf>
    <xf numFmtId="179" fontId="0" fillId="0" borderId="2" xfId="15" applyNumberFormat="1" applyFont="1" applyFill="1" applyBorder="1" applyAlignment="1">
      <alignment horizontal="center" vertical="center"/>
    </xf>
    <xf numFmtId="0" fontId="1" fillId="0" borderId="0" xfId="0" applyFont="1" applyFill="1" applyBorder="1" applyAlignment="1">
      <alignment horizontal="left" vertical="center"/>
    </xf>
    <xf numFmtId="179" fontId="0" fillId="0" borderId="7" xfId="15"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79" fontId="0" fillId="0" borderId="6"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0" fontId="0" fillId="0" borderId="0" xfId="29" applyFont="1" applyAlignment="1" quotePrefix="1">
      <alignment horizontal="center"/>
      <protection/>
    </xf>
    <xf numFmtId="0" fontId="0" fillId="0" borderId="0" xfId="29" applyFont="1" applyFill="1" applyAlignment="1">
      <alignment vertical="top"/>
      <protection/>
    </xf>
    <xf numFmtId="0" fontId="0" fillId="0" borderId="0" xfId="29" applyFont="1" applyFill="1" applyAlignment="1" quotePrefix="1">
      <alignment vertical="top"/>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quotePrefix="1">
      <alignment horizontal="left"/>
    </xf>
    <xf numFmtId="179" fontId="0" fillId="0" borderId="8" xfId="15" applyNumberFormat="1" applyFont="1" applyBorder="1" applyAlignment="1">
      <alignment/>
    </xf>
    <xf numFmtId="171" fontId="0" fillId="0" borderId="0" xfId="15" applyFont="1" applyAlignment="1">
      <alignment/>
    </xf>
    <xf numFmtId="0" fontId="0" fillId="0" borderId="0" xfId="26" applyFont="1">
      <alignment/>
      <protection/>
    </xf>
    <xf numFmtId="0" fontId="0" fillId="0" borderId="0" xfId="0" applyFont="1" applyFill="1" applyAlignment="1">
      <alignment/>
    </xf>
    <xf numFmtId="180" fontId="0" fillId="0" borderId="2" xfId="0" applyNumberFormat="1" applyFont="1" applyBorder="1" applyAlignment="1">
      <alignment horizontal="center" vertical="center"/>
    </xf>
    <xf numFmtId="169" fontId="0" fillId="0" borderId="1" xfId="0" applyNumberFormat="1" applyFont="1" applyBorder="1" applyAlignment="1">
      <alignment horizontal="center" vertical="center"/>
    </xf>
    <xf numFmtId="169" fontId="0" fillId="0" borderId="0" xfId="0" applyNumberFormat="1" applyFont="1" applyAlignment="1">
      <alignment/>
    </xf>
    <xf numFmtId="169" fontId="0" fillId="0" borderId="6" xfId="0" applyNumberFormat="1" applyFont="1" applyBorder="1" applyAlignment="1">
      <alignment horizontal="center" vertical="center"/>
    </xf>
    <xf numFmtId="0" fontId="0" fillId="0" borderId="0" xfId="0" applyFont="1" applyBorder="1" applyAlignment="1" quotePrefix="1">
      <alignment horizontal="left" vertical="center"/>
    </xf>
    <xf numFmtId="171" fontId="0" fillId="0" borderId="0" xfId="27" applyNumberFormat="1" applyFont="1" applyBorder="1" applyAlignment="1">
      <alignment horizontal="center" vertical="center"/>
      <protection/>
    </xf>
    <xf numFmtId="169" fontId="0" fillId="0" borderId="0" xfId="0" applyNumberFormat="1" applyFont="1" applyBorder="1" applyAlignment="1">
      <alignment/>
    </xf>
    <xf numFmtId="0" fontId="0" fillId="0" borderId="0" xfId="0" applyFont="1" applyFill="1" applyBorder="1" applyAlignment="1">
      <alignment vertical="center"/>
    </xf>
    <xf numFmtId="179"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right"/>
    </xf>
    <xf numFmtId="0" fontId="0" fillId="0" borderId="0" xfId="0" applyFont="1" applyFill="1" applyBorder="1" applyAlignment="1" quotePrefix="1">
      <alignment horizontal="left" vertical="center"/>
    </xf>
    <xf numFmtId="0" fontId="0" fillId="0" borderId="0" xfId="0" applyFont="1" applyAlignment="1">
      <alignment/>
    </xf>
    <xf numFmtId="0" fontId="0" fillId="0" borderId="0" xfId="0" applyFont="1" applyBorder="1" applyAlignment="1">
      <alignment horizontal="center" vertical="center" wrapText="1"/>
    </xf>
    <xf numFmtId="0" fontId="6" fillId="0" borderId="0" xfId="25" applyFont="1" applyAlignment="1">
      <alignment vertical="top"/>
      <protection/>
    </xf>
    <xf numFmtId="0" fontId="0" fillId="0" borderId="0" xfId="29" applyFont="1" applyFill="1" applyBorder="1" applyAlignment="1">
      <alignment vertical="top"/>
      <protection/>
    </xf>
    <xf numFmtId="0" fontId="0" fillId="0" borderId="0" xfId="0" applyFont="1" applyAlignment="1" quotePrefix="1">
      <alignment horizontal="left" vertical="top"/>
    </xf>
    <xf numFmtId="0" fontId="0" fillId="0" borderId="0" xfId="0" applyFont="1" applyAlignment="1">
      <alignment horizontal="left"/>
    </xf>
    <xf numFmtId="0" fontId="0" fillId="0" borderId="0" xfId="29" applyFont="1" applyAlignment="1">
      <alignment vertical="top"/>
      <protection/>
    </xf>
    <xf numFmtId="0" fontId="0" fillId="0" borderId="0" xfId="29" applyFont="1" applyFill="1" applyAlignment="1">
      <alignment horizontal="justify" vertical="top" wrapText="1"/>
      <protection/>
    </xf>
    <xf numFmtId="0" fontId="0" fillId="0" borderId="0" xfId="29" applyFont="1" applyAlignment="1" quotePrefix="1">
      <alignment horizontal="left"/>
      <protection/>
    </xf>
    <xf numFmtId="0" fontId="1" fillId="0" borderId="0" xfId="0" applyFont="1" applyFill="1" applyBorder="1" applyAlignment="1" quotePrefix="1">
      <alignment horizontal="left" vertical="center"/>
    </xf>
    <xf numFmtId="0" fontId="0" fillId="0" borderId="0" xfId="29" applyFont="1" applyAlignment="1" quotePrefix="1">
      <alignment vertical="top"/>
      <protection/>
    </xf>
    <xf numFmtId="0" fontId="1" fillId="0" borderId="0" xfId="29" applyFont="1" applyAlignment="1" quotePrefix="1">
      <alignment horizontal="center"/>
      <protection/>
    </xf>
    <xf numFmtId="0" fontId="0" fillId="0" borderId="0" xfId="28" applyFont="1" applyFill="1" applyBorder="1" applyAlignment="1">
      <alignment horizontal="left" vertical="center"/>
      <protection/>
    </xf>
    <xf numFmtId="14" fontId="1" fillId="0" borderId="0" xfId="0" applyNumberFormat="1" applyFont="1" applyFill="1" applyBorder="1" applyAlignment="1" quotePrefix="1">
      <alignment horizontal="center" vertical="center"/>
    </xf>
    <xf numFmtId="0" fontId="1" fillId="0" borderId="0" xfId="0" applyFont="1" applyFill="1" applyBorder="1" applyAlignment="1" quotePrefix="1">
      <alignment horizontal="center" vertical="center"/>
    </xf>
    <xf numFmtId="0" fontId="0" fillId="0" borderId="0" xfId="0" applyFont="1" applyAlignment="1">
      <alignment horizontal="justify"/>
    </xf>
    <xf numFmtId="0" fontId="12" fillId="0" borderId="0" xfId="0" applyFont="1" applyAlignment="1">
      <alignment/>
    </xf>
    <xf numFmtId="179" fontId="12" fillId="0" borderId="0" xfId="15" applyNumberFormat="1" applyFont="1" applyAlignment="1">
      <alignment/>
    </xf>
    <xf numFmtId="0" fontId="12" fillId="0" borderId="0" xfId="0" applyFont="1" applyBorder="1" applyAlignment="1">
      <alignment/>
    </xf>
    <xf numFmtId="14" fontId="1" fillId="0" borderId="0" xfId="27" applyNumberFormat="1" applyFont="1" applyBorder="1" applyAlignment="1" quotePrefix="1">
      <alignment horizontal="center" vertical="center"/>
      <protection/>
    </xf>
    <xf numFmtId="171" fontId="0" fillId="0" borderId="0" xfId="26" applyNumberFormat="1" applyFont="1" applyFill="1" applyAlignment="1">
      <alignment horizontal="right"/>
      <protection/>
    </xf>
    <xf numFmtId="179" fontId="0" fillId="0" borderId="0" xfId="15" applyNumberFormat="1" applyFont="1" applyBorder="1" applyAlignment="1">
      <alignment horizontal="right"/>
    </xf>
    <xf numFmtId="0" fontId="0" fillId="0" borderId="0" xfId="0" applyAlignment="1">
      <alignment horizontal="justify" vertical="top" wrapText="1"/>
    </xf>
    <xf numFmtId="0" fontId="0" fillId="0" borderId="0" xfId="0" applyFont="1" applyAlignment="1" quotePrefix="1">
      <alignment vertical="top"/>
    </xf>
    <xf numFmtId="0" fontId="0" fillId="0" borderId="0" xfId="0" applyAlignment="1">
      <alignment wrapText="1"/>
    </xf>
    <xf numFmtId="0" fontId="7" fillId="0" borderId="0" xfId="24">
      <alignment/>
      <protection/>
    </xf>
    <xf numFmtId="0" fontId="12" fillId="0" borderId="0" xfId="0" applyFont="1" applyAlignment="1">
      <alignment horizontal="justify" vertical="top"/>
    </xf>
    <xf numFmtId="179" fontId="12" fillId="0" borderId="0" xfId="15" applyNumberFormat="1" applyFont="1" applyBorder="1" applyAlignment="1">
      <alignment horizontal="right"/>
    </xf>
    <xf numFmtId="184" fontId="0" fillId="0" borderId="0" xfId="15" applyNumberFormat="1" applyFont="1" applyAlignment="1">
      <alignment/>
    </xf>
    <xf numFmtId="179" fontId="0" fillId="0" borderId="6" xfId="15" applyNumberFormat="1" applyFont="1" applyBorder="1" applyAlignment="1">
      <alignment horizontal="justify" vertical="center"/>
    </xf>
    <xf numFmtId="179" fontId="0" fillId="0" borderId="0" xfId="15" applyNumberFormat="1" applyFont="1" applyAlignment="1">
      <alignment horizontal="justify" vertical="center"/>
    </xf>
    <xf numFmtId="179" fontId="0" fillId="0" borderId="2" xfId="15" applyNumberFormat="1" applyFont="1" applyBorder="1" applyAlignment="1">
      <alignment horizontal="justify" vertical="center"/>
    </xf>
    <xf numFmtId="0" fontId="0" fillId="0" borderId="0" xfId="0" applyFont="1" applyAlignment="1">
      <alignment horizontal="justify" vertical="top" wrapText="1"/>
    </xf>
    <xf numFmtId="179" fontId="0" fillId="0" borderId="0" xfId="15" applyNumberFormat="1" applyFont="1" applyBorder="1" applyAlignment="1">
      <alignment horizontal="justify" vertical="center"/>
    </xf>
    <xf numFmtId="179" fontId="0" fillId="0" borderId="0" xfId="15" applyNumberFormat="1" applyFont="1" applyFill="1" applyBorder="1" applyAlignment="1">
      <alignment vertical="top"/>
    </xf>
    <xf numFmtId="179" fontId="0" fillId="0" borderId="2" xfId="15" applyNumberFormat="1" applyFont="1" applyFill="1" applyBorder="1" applyAlignment="1">
      <alignment vertical="top"/>
    </xf>
    <xf numFmtId="0" fontId="0" fillId="0" borderId="0" xfId="29" applyFont="1" applyBorder="1" applyAlignment="1">
      <alignment vertical="top"/>
      <protection/>
    </xf>
    <xf numFmtId="0" fontId="0" fillId="0" borderId="0" xfId="0" applyFont="1" applyBorder="1" applyAlignment="1">
      <alignment/>
    </xf>
    <xf numFmtId="179" fontId="0" fillId="0" borderId="6" xfId="15" applyNumberFormat="1" applyFont="1" applyBorder="1" applyAlignment="1">
      <alignment horizontal="right"/>
    </xf>
    <xf numFmtId="0" fontId="0" fillId="0" borderId="0" xfId="0" applyFont="1" applyAlignment="1">
      <alignment horizontal="right"/>
    </xf>
    <xf numFmtId="179" fontId="0" fillId="0" borderId="0" xfId="15" applyNumberFormat="1" applyFont="1" applyBorder="1" applyAlignment="1">
      <alignment horizontal="center"/>
    </xf>
    <xf numFmtId="14" fontId="0" fillId="0" borderId="0" xfId="27" applyNumberFormat="1" applyFont="1" applyBorder="1" applyAlignment="1" quotePrefix="1">
      <alignment horizontal="center" vertical="center"/>
      <protection/>
    </xf>
    <xf numFmtId="171" fontId="0" fillId="0" borderId="0" xfId="29" applyNumberFormat="1" applyFont="1">
      <alignment/>
      <protection/>
    </xf>
    <xf numFmtId="191" fontId="0" fillId="0" borderId="0" xfId="15" applyNumberFormat="1" applyFont="1" applyAlignment="1">
      <alignment/>
    </xf>
    <xf numFmtId="14" fontId="0" fillId="0" borderId="0" xfId="0" applyNumberFormat="1" applyFont="1" applyFill="1" applyBorder="1" applyAlignment="1" quotePrefix="1">
      <alignment horizontal="center" vertical="center"/>
    </xf>
    <xf numFmtId="14" fontId="0" fillId="0" borderId="0" xfId="26" applyNumberFormat="1" applyFont="1" applyBorder="1" applyAlignment="1" quotePrefix="1">
      <alignment horizontal="center" vertical="center"/>
      <protection/>
    </xf>
    <xf numFmtId="14" fontId="0" fillId="0" borderId="0" xfId="0" applyNumberFormat="1" applyFont="1" applyFill="1" applyBorder="1" applyAlignment="1">
      <alignment horizontal="center" vertical="center"/>
    </xf>
    <xf numFmtId="0" fontId="14" fillId="0" borderId="0" xfId="0" applyFont="1" applyAlignment="1">
      <alignment horizontal="center" vertical="top"/>
    </xf>
    <xf numFmtId="0" fontId="14" fillId="0" borderId="0" xfId="0" applyFont="1" applyAlignment="1">
      <alignment/>
    </xf>
    <xf numFmtId="0" fontId="0" fillId="0" borderId="0" xfId="0" applyFont="1" applyAlignment="1">
      <alignment wrapText="1"/>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quotePrefix="1">
      <alignment horizontal="center" vertical="top"/>
    </xf>
    <xf numFmtId="0" fontId="3" fillId="0" borderId="0" xfId="0" applyFont="1" applyAlignment="1">
      <alignment horizontal="center" vertical="top"/>
    </xf>
    <xf numFmtId="0" fontId="13" fillId="4" borderId="0" xfId="0" applyFont="1" applyFill="1" applyAlignment="1">
      <alignment horizontal="center" vertical="top"/>
    </xf>
    <xf numFmtId="0" fontId="1" fillId="0" borderId="0" xfId="0" applyFont="1" applyAlignment="1">
      <alignment horizontal="center" vertical="top"/>
    </xf>
    <xf numFmtId="0" fontId="1" fillId="0" borderId="0" xfId="0" applyFont="1" applyAlignment="1" quotePrefix="1">
      <alignment horizontal="center" vertical="top"/>
    </xf>
    <xf numFmtId="0" fontId="3" fillId="0" borderId="0" xfId="0" applyFont="1" applyAlignment="1" quotePrefix="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3" fillId="4" borderId="10" xfId="0" applyFont="1" applyFill="1" applyBorder="1" applyAlignment="1">
      <alignment horizontal="center" vertical="center"/>
    </xf>
    <xf numFmtId="0" fontId="13" fillId="4" borderId="0" xfId="0" applyFont="1" applyFill="1" applyAlignment="1">
      <alignment horizontal="center" vertical="center"/>
    </xf>
    <xf numFmtId="0" fontId="0" fillId="0" borderId="0" xfId="0" applyFont="1" applyAlignment="1">
      <alignment horizontal="center"/>
    </xf>
    <xf numFmtId="0" fontId="1" fillId="0" borderId="0" xfId="0" applyFont="1" applyFill="1" applyBorder="1" applyAlignment="1" quotePrefix="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quotePrefix="1">
      <alignment horizontal="center" vertical="top"/>
    </xf>
    <xf numFmtId="0" fontId="1"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justify" vertical="top" wrapText="1"/>
    </xf>
    <xf numFmtId="0" fontId="0" fillId="0" borderId="0" xfId="29" applyFont="1" applyAlignment="1" quotePrefix="1">
      <alignment horizontal="justify" vertical="top" wrapText="1"/>
      <protection/>
    </xf>
    <xf numFmtId="0" fontId="0" fillId="0" borderId="0" xfId="0" applyAlignment="1">
      <alignment horizontal="justify" vertical="top" wrapText="1"/>
    </xf>
    <xf numFmtId="0" fontId="0" fillId="0" borderId="0" xfId="29" applyFont="1" applyFill="1" applyAlignment="1">
      <alignment horizontal="justify" vertical="top"/>
      <protection/>
    </xf>
    <xf numFmtId="0" fontId="0" fillId="0" borderId="0" xfId="29" applyFont="1" applyFill="1" applyAlignment="1" quotePrefix="1">
      <alignment horizontal="justify" vertical="top"/>
      <protection/>
    </xf>
    <xf numFmtId="0" fontId="0" fillId="0" borderId="0" xfId="0" applyFont="1" applyAlignment="1">
      <alignment/>
    </xf>
    <xf numFmtId="0" fontId="0" fillId="0" borderId="0" xfId="0" applyFont="1" applyAlignment="1">
      <alignment horizontal="justify"/>
    </xf>
    <xf numFmtId="0" fontId="0" fillId="0" borderId="0" xfId="0" applyFont="1" applyAlignment="1" quotePrefix="1">
      <alignment horizontal="justify" vertical="top" wrapText="1"/>
    </xf>
    <xf numFmtId="0" fontId="0" fillId="0" borderId="0" xfId="0" applyFont="1" applyBorder="1" applyAlignment="1">
      <alignment horizontal="center" vertical="center"/>
    </xf>
    <xf numFmtId="0" fontId="0" fillId="0" borderId="0" xfId="29" applyFont="1" applyFill="1" applyAlignment="1">
      <alignment horizontal="justify" vertical="top" wrapText="1"/>
      <protection/>
    </xf>
    <xf numFmtId="0" fontId="0" fillId="0" borderId="0" xfId="0" applyFont="1" applyAlignment="1" quotePrefix="1">
      <alignment horizontal="justify" vertical="top"/>
    </xf>
    <xf numFmtId="0" fontId="0" fillId="0" borderId="0" xfId="0" applyFont="1" applyAlignment="1">
      <alignment horizontal="justify" wrapText="1"/>
    </xf>
    <xf numFmtId="0" fontId="0" fillId="0" borderId="0" xfId="29" applyFont="1" applyAlignment="1">
      <alignment horizontal="justify" vertical="top" wrapText="1"/>
      <protection/>
    </xf>
    <xf numFmtId="0" fontId="0" fillId="0" borderId="0" xfId="0" applyFont="1" applyFill="1" applyAlignment="1" quotePrefix="1">
      <alignment horizontal="justify" vertical="top" wrapText="1"/>
    </xf>
    <xf numFmtId="0" fontId="0" fillId="0" borderId="0" xfId="0" applyFont="1" applyAlignment="1">
      <alignment horizontal="justify" vertical="top"/>
    </xf>
    <xf numFmtId="0" fontId="0" fillId="0" borderId="0" xfId="25" applyFont="1" applyAlignment="1">
      <alignment horizontal="justify" vertical="center"/>
      <protection/>
    </xf>
    <xf numFmtId="0" fontId="0" fillId="0" borderId="0" xfId="0" applyFont="1" applyAlignment="1">
      <alignment horizontal="justify" vertical="center"/>
    </xf>
    <xf numFmtId="0" fontId="0" fillId="0" borderId="0" xfId="29" applyFont="1" applyAlignment="1">
      <alignment horizontal="justify" vertical="top"/>
      <protection/>
    </xf>
    <xf numFmtId="0" fontId="0" fillId="0" borderId="0" xfId="0" applyAlignment="1">
      <alignment/>
    </xf>
    <xf numFmtId="0" fontId="1" fillId="0" borderId="0" xfId="0" applyFont="1" applyAlignment="1" quotePrefix="1">
      <alignment horizontal="justify"/>
    </xf>
    <xf numFmtId="0" fontId="0" fillId="0" borderId="0" xfId="25" applyFont="1" applyAlignment="1">
      <alignment horizontal="left" vertical="center" wrapText="1"/>
      <protection/>
    </xf>
    <xf numFmtId="0" fontId="0" fillId="0" borderId="0" xfId="0" applyAlignment="1">
      <alignment horizontal="justify" vertical="top"/>
    </xf>
  </cellXfs>
  <cellStyles count="22">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Income Statements" xfId="24"/>
    <cellStyle name="Normal_Notes" xfId="25"/>
    <cellStyle name="Normal_Sheet1" xfId="26"/>
    <cellStyle name="Normal_Sheet2" xfId="27"/>
    <cellStyle name="Normal_Sheet4" xfId="28"/>
    <cellStyle name="Normal_Sheet5" xfId="29"/>
    <cellStyle name="Percent" xfId="30"/>
    <cellStyle name="Percent [2]" xfId="31"/>
    <cellStyle name="Tusental (0)_pldt" xfId="32"/>
    <cellStyle name="Tusental_pldt" xfId="33"/>
    <cellStyle name="Valuta (0)_pldt" xfId="34"/>
    <cellStyle name="Valuta_pld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tabSelected="1" workbookViewId="0" topLeftCell="A1">
      <selection activeCell="A4" sqref="A4:K4"/>
    </sheetView>
  </sheetViews>
  <sheetFormatPr defaultColWidth="9.33203125" defaultRowHeight="12.75"/>
  <cols>
    <col min="1" max="3" width="3.83203125" style="14" customWidth="1"/>
    <col min="4" max="4" width="24.83203125" style="14" customWidth="1"/>
    <col min="5" max="5" width="18.5" style="14" customWidth="1"/>
    <col min="6" max="6" width="1.83203125" style="14" customWidth="1"/>
    <col min="7" max="7" width="18.5" style="14" customWidth="1"/>
    <col min="8" max="8" width="1.83203125" style="14" customWidth="1"/>
    <col min="9" max="9" width="18.5" style="14" customWidth="1"/>
    <col min="10" max="10" width="1.83203125" style="14" customWidth="1"/>
    <col min="11" max="11" width="18.5" style="14" customWidth="1"/>
    <col min="12" max="16384" width="9.33203125" style="14" customWidth="1"/>
  </cols>
  <sheetData>
    <row r="1" spans="1:11" ht="19.5" customHeight="1">
      <c r="A1" s="133" t="s">
        <v>20</v>
      </c>
      <c r="B1" s="133"/>
      <c r="C1" s="133"/>
      <c r="D1" s="133"/>
      <c r="E1" s="133"/>
      <c r="F1" s="133"/>
      <c r="G1" s="133"/>
      <c r="H1" s="133"/>
      <c r="I1" s="133"/>
      <c r="J1" s="133"/>
      <c r="K1" s="133"/>
    </row>
    <row r="2" spans="1:11" ht="9.75" customHeight="1">
      <c r="A2" s="134" t="s">
        <v>21</v>
      </c>
      <c r="B2" s="134"/>
      <c r="C2" s="134"/>
      <c r="D2" s="134"/>
      <c r="E2" s="134"/>
      <c r="F2" s="134"/>
      <c r="G2" s="134"/>
      <c r="H2" s="134"/>
      <c r="I2" s="134"/>
      <c r="J2" s="134"/>
      <c r="K2" s="134"/>
    </row>
    <row r="3" spans="1:11" ht="9.75" customHeight="1">
      <c r="A3" s="134" t="s">
        <v>22</v>
      </c>
      <c r="B3" s="134"/>
      <c r="C3" s="134"/>
      <c r="D3" s="134"/>
      <c r="E3" s="134"/>
      <c r="F3" s="134"/>
      <c r="G3" s="134"/>
      <c r="H3" s="134"/>
      <c r="I3" s="134"/>
      <c r="J3" s="134"/>
      <c r="K3" s="134"/>
    </row>
    <row r="4" spans="1:11" ht="19.5" customHeight="1">
      <c r="A4" s="129" t="s">
        <v>252</v>
      </c>
      <c r="B4" s="130"/>
      <c r="C4" s="130"/>
      <c r="D4" s="130"/>
      <c r="E4" s="130"/>
      <c r="F4" s="130"/>
      <c r="G4" s="130"/>
      <c r="H4" s="130"/>
      <c r="I4" s="130"/>
      <c r="J4" s="130"/>
      <c r="K4" s="130"/>
    </row>
    <row r="5" spans="1:11" ht="19.5" customHeight="1" thickBot="1">
      <c r="A5" s="135" t="s">
        <v>34</v>
      </c>
      <c r="B5" s="135"/>
      <c r="C5" s="135"/>
      <c r="D5" s="135"/>
      <c r="E5" s="135"/>
      <c r="F5" s="135"/>
      <c r="G5" s="135"/>
      <c r="H5" s="135"/>
      <c r="I5" s="135"/>
      <c r="J5" s="135"/>
      <c r="K5" s="135"/>
    </row>
    <row r="6" spans="1:11" ht="20.25" customHeight="1">
      <c r="A6" s="132" t="s">
        <v>192</v>
      </c>
      <c r="B6" s="132"/>
      <c r="C6" s="132"/>
      <c r="D6" s="132"/>
      <c r="E6" s="132"/>
      <c r="F6" s="132"/>
      <c r="G6" s="132"/>
      <c r="H6" s="132"/>
      <c r="I6" s="132"/>
      <c r="J6" s="132"/>
      <c r="K6" s="132"/>
    </row>
    <row r="7" spans="1:11" ht="20.25" customHeight="1">
      <c r="A7" s="7"/>
      <c r="B7" s="7"/>
      <c r="C7" s="7"/>
      <c r="D7" s="7"/>
      <c r="E7" s="7"/>
      <c r="F7" s="7"/>
      <c r="G7" s="7"/>
      <c r="H7" s="7"/>
      <c r="I7" s="7"/>
      <c r="J7" s="7"/>
      <c r="K7" s="7"/>
    </row>
    <row r="8" spans="1:11" ht="15" customHeight="1">
      <c r="A8" s="51"/>
      <c r="B8" s="51"/>
      <c r="C8" s="52"/>
      <c r="D8" s="52"/>
      <c r="E8" s="131" t="s">
        <v>9</v>
      </c>
      <c r="F8" s="131"/>
      <c r="G8" s="131"/>
      <c r="H8" s="1"/>
      <c r="I8" s="131" t="s">
        <v>10</v>
      </c>
      <c r="J8" s="131"/>
      <c r="K8" s="131"/>
    </row>
    <row r="9" spans="1:11" ht="48" customHeight="1">
      <c r="A9" s="51"/>
      <c r="B9" s="51"/>
      <c r="C9" s="52"/>
      <c r="D9" s="52"/>
      <c r="E9" s="2" t="s">
        <v>11</v>
      </c>
      <c r="F9" s="2"/>
      <c r="G9" s="2" t="s">
        <v>32</v>
      </c>
      <c r="H9" s="2"/>
      <c r="I9" s="2" t="s">
        <v>12</v>
      </c>
      <c r="J9" s="2"/>
      <c r="K9" s="2" t="s">
        <v>18</v>
      </c>
    </row>
    <row r="10" spans="1:11" ht="15" customHeight="1">
      <c r="A10" s="51"/>
      <c r="B10" s="51"/>
      <c r="C10" s="52"/>
      <c r="D10" s="52"/>
      <c r="E10" s="84" t="s">
        <v>253</v>
      </c>
      <c r="F10" s="90"/>
      <c r="G10" s="84" t="s">
        <v>175</v>
      </c>
      <c r="H10" s="29"/>
      <c r="I10" s="84" t="s">
        <v>253</v>
      </c>
      <c r="J10" s="90"/>
      <c r="K10" s="84" t="s">
        <v>175</v>
      </c>
    </row>
    <row r="11" spans="1:11" ht="15" customHeight="1">
      <c r="A11" s="51"/>
      <c r="B11" s="51"/>
      <c r="C11" s="52"/>
      <c r="D11" s="52"/>
      <c r="E11" s="1" t="s">
        <v>33</v>
      </c>
      <c r="F11" s="1"/>
      <c r="G11" s="1" t="s">
        <v>33</v>
      </c>
      <c r="H11" s="1"/>
      <c r="I11" s="1" t="s">
        <v>33</v>
      </c>
      <c r="J11" s="1"/>
      <c r="K11" s="1" t="s">
        <v>33</v>
      </c>
    </row>
    <row r="13" spans="1:11" ht="12.75">
      <c r="A13" s="14" t="s">
        <v>35</v>
      </c>
      <c r="E13" s="19">
        <v>163</v>
      </c>
      <c r="G13" s="19">
        <v>911</v>
      </c>
      <c r="I13" s="19">
        <v>1443</v>
      </c>
      <c r="K13" s="19">
        <v>1542</v>
      </c>
    </row>
    <row r="14" spans="5:11" ht="12.75">
      <c r="E14" s="19"/>
      <c r="G14" s="19"/>
      <c r="I14" s="19"/>
      <c r="K14" s="19"/>
    </row>
    <row r="15" spans="1:11" ht="12.75">
      <c r="A15" s="14" t="s">
        <v>38</v>
      </c>
      <c r="E15" s="19">
        <f>I15+2113</f>
        <v>-56</v>
      </c>
      <c r="G15" s="19">
        <v>-1259</v>
      </c>
      <c r="I15" s="19">
        <f>-1053-1116</f>
        <v>-2169</v>
      </c>
      <c r="K15" s="19">
        <v>-3409</v>
      </c>
    </row>
    <row r="16" spans="5:11" ht="12.75">
      <c r="E16" s="19"/>
      <c r="G16" s="19"/>
      <c r="I16" s="19"/>
      <c r="K16" s="19"/>
    </row>
    <row r="17" spans="1:11" ht="12.75">
      <c r="A17" s="14" t="s">
        <v>39</v>
      </c>
      <c r="E17" s="19">
        <f>I17-46</f>
        <v>28</v>
      </c>
      <c r="G17" s="19">
        <v>20</v>
      </c>
      <c r="I17" s="19">
        <v>74</v>
      </c>
      <c r="K17" s="19">
        <v>123</v>
      </c>
    </row>
    <row r="18" spans="5:11" ht="12.75">
      <c r="E18" s="20"/>
      <c r="G18" s="20"/>
      <c r="H18" s="24"/>
      <c r="I18" s="20"/>
      <c r="K18" s="20"/>
    </row>
    <row r="19" spans="5:11" ht="12.75">
      <c r="E19" s="19"/>
      <c r="G19" s="19"/>
      <c r="H19" s="24"/>
      <c r="I19" s="19"/>
      <c r="K19" s="19"/>
    </row>
    <row r="20" spans="1:11" ht="12.75">
      <c r="A20" s="14" t="s">
        <v>254</v>
      </c>
      <c r="E20" s="19">
        <f>SUM(E13:E19)</f>
        <v>135</v>
      </c>
      <c r="G20" s="19">
        <f>SUM(G13:G19)</f>
        <v>-328</v>
      </c>
      <c r="H20" s="24"/>
      <c r="I20" s="19">
        <f>SUM(I13:I19)</f>
        <v>-652</v>
      </c>
      <c r="K20" s="19">
        <f>SUM(K13:K19)</f>
        <v>-1744</v>
      </c>
    </row>
    <row r="21" spans="5:11" ht="12.75">
      <c r="E21" s="19"/>
      <c r="G21" s="19"/>
      <c r="H21" s="24"/>
      <c r="I21" s="19"/>
      <c r="K21" s="19"/>
    </row>
    <row r="22" spans="1:11" ht="12.75">
      <c r="A22" s="76" t="s">
        <v>177</v>
      </c>
      <c r="B22" s="87"/>
      <c r="C22" s="87"/>
      <c r="D22" s="87"/>
      <c r="E22" s="88"/>
      <c r="F22" s="87"/>
      <c r="G22" s="88"/>
      <c r="H22" s="89"/>
      <c r="I22" s="88"/>
      <c r="J22" s="87"/>
      <c r="K22" s="88"/>
    </row>
    <row r="23" spans="1:11" ht="12.75">
      <c r="A23" s="53" t="s">
        <v>178</v>
      </c>
      <c r="B23" s="87"/>
      <c r="C23" s="87"/>
      <c r="D23" s="87"/>
      <c r="E23" s="19">
        <v>0</v>
      </c>
      <c r="G23" s="19">
        <v>0</v>
      </c>
      <c r="H23" s="24"/>
      <c r="I23" s="19">
        <v>0</v>
      </c>
      <c r="K23" s="19">
        <v>46</v>
      </c>
    </row>
    <row r="24" spans="5:11" ht="12.75">
      <c r="E24" s="19"/>
      <c r="G24" s="19"/>
      <c r="H24" s="24"/>
      <c r="I24" s="19"/>
      <c r="K24" s="19"/>
    </row>
    <row r="25" spans="1:11" ht="12.75">
      <c r="A25" s="14" t="s">
        <v>40</v>
      </c>
      <c r="E25" s="19">
        <v>0</v>
      </c>
      <c r="G25" s="19">
        <v>-32</v>
      </c>
      <c r="H25" s="24"/>
      <c r="I25" s="19">
        <v>0</v>
      </c>
      <c r="K25" s="19">
        <v>-55</v>
      </c>
    </row>
    <row r="26" spans="5:11" ht="12.75">
      <c r="E26" s="20"/>
      <c r="G26" s="20"/>
      <c r="H26" s="24"/>
      <c r="I26" s="20"/>
      <c r="K26" s="20"/>
    </row>
    <row r="27" spans="5:11" ht="12.75">
      <c r="E27" s="19"/>
      <c r="G27" s="19"/>
      <c r="H27" s="24"/>
      <c r="I27" s="19"/>
      <c r="K27" s="19"/>
    </row>
    <row r="28" spans="1:11" ht="12.75">
      <c r="A28" s="14" t="s">
        <v>255</v>
      </c>
      <c r="E28" s="19">
        <f>SUM(E20:E27)</f>
        <v>135</v>
      </c>
      <c r="G28" s="19">
        <f>SUM(G20:G27)</f>
        <v>-360</v>
      </c>
      <c r="H28" s="24"/>
      <c r="I28" s="19">
        <f>SUM(I20:I27)</f>
        <v>-652</v>
      </c>
      <c r="K28" s="19">
        <f>SUM(K20:K27)</f>
        <v>-1753</v>
      </c>
    </row>
    <row r="29" spans="5:11" ht="12.75">
      <c r="E29" s="19"/>
      <c r="G29" s="19"/>
      <c r="H29" s="24"/>
      <c r="I29" s="19"/>
      <c r="K29" s="19"/>
    </row>
    <row r="30" spans="1:11" ht="12.75">
      <c r="A30" s="14" t="s">
        <v>15</v>
      </c>
      <c r="E30" s="19">
        <v>6</v>
      </c>
      <c r="G30" s="19">
        <v>-5</v>
      </c>
      <c r="H30" s="24"/>
      <c r="I30" s="19">
        <v>46</v>
      </c>
      <c r="K30" s="19">
        <v>116</v>
      </c>
    </row>
    <row r="31" spans="5:11" ht="12.75">
      <c r="E31" s="19"/>
      <c r="G31" s="19"/>
      <c r="H31" s="24"/>
      <c r="I31" s="19"/>
      <c r="K31" s="19"/>
    </row>
    <row r="32" spans="1:11" ht="12.75">
      <c r="A32" s="14" t="s">
        <v>251</v>
      </c>
      <c r="E32" s="19">
        <v>0</v>
      </c>
      <c r="G32" s="19">
        <v>0</v>
      </c>
      <c r="H32" s="24"/>
      <c r="I32" s="19">
        <v>4</v>
      </c>
      <c r="K32" s="19">
        <v>0</v>
      </c>
    </row>
    <row r="33" spans="5:11" ht="12.75">
      <c r="E33" s="20"/>
      <c r="G33" s="20"/>
      <c r="H33" s="24"/>
      <c r="I33" s="20"/>
      <c r="K33" s="20"/>
    </row>
    <row r="34" spans="1:11" ht="12.75">
      <c r="A34" s="53"/>
      <c r="E34" s="19"/>
      <c r="G34" s="19"/>
      <c r="H34" s="24"/>
      <c r="I34" s="19"/>
      <c r="K34" s="19"/>
    </row>
    <row r="35" spans="1:11" ht="12.75">
      <c r="A35" s="96"/>
      <c r="E35" s="27"/>
      <c r="G35" s="27"/>
      <c r="H35" s="24"/>
      <c r="I35" s="27"/>
      <c r="K35" s="27"/>
    </row>
    <row r="36" spans="1:11" ht="13.5" thickBot="1">
      <c r="A36" s="30" t="s">
        <v>256</v>
      </c>
      <c r="E36" s="54">
        <f>SUM(E28:E35)</f>
        <v>141</v>
      </c>
      <c r="G36" s="54">
        <f>SUM(G28:G35)</f>
        <v>-365</v>
      </c>
      <c r="H36" s="24"/>
      <c r="I36" s="54">
        <f>SUM(I28:I35)</f>
        <v>-602</v>
      </c>
      <c r="K36" s="54">
        <f>SUM(K28:K35)</f>
        <v>-1637</v>
      </c>
    </row>
    <row r="37" spans="1:11" ht="13.5" thickTop="1">
      <c r="A37" s="76"/>
      <c r="E37" s="27"/>
      <c r="G37" s="27"/>
      <c r="H37" s="24"/>
      <c r="I37" s="27"/>
      <c r="K37" s="27"/>
    </row>
    <row r="38" spans="1:8" ht="12.75">
      <c r="A38" s="14" t="s">
        <v>238</v>
      </c>
      <c r="H38" s="24"/>
    </row>
    <row r="39" spans="1:11" ht="13.5" thickBot="1">
      <c r="A39" s="14" t="s">
        <v>239</v>
      </c>
      <c r="E39" s="54">
        <f>E36</f>
        <v>141</v>
      </c>
      <c r="G39" s="54">
        <f>G36</f>
        <v>-365</v>
      </c>
      <c r="H39" s="24"/>
      <c r="I39" s="54">
        <f>I36</f>
        <v>-602</v>
      </c>
      <c r="K39" s="54">
        <f>K36</f>
        <v>-1637</v>
      </c>
    </row>
    <row r="40" ht="13.5" thickTop="1">
      <c r="H40" s="24"/>
    </row>
    <row r="41" spans="1:8" ht="12.75">
      <c r="A41" s="14" t="s">
        <v>257</v>
      </c>
      <c r="H41" s="24"/>
    </row>
    <row r="42" spans="1:11" ht="12.75">
      <c r="A42" s="14" t="s">
        <v>13</v>
      </c>
      <c r="B42" s="14" t="s">
        <v>36</v>
      </c>
      <c r="E42" s="99">
        <f>E39/91032*100</f>
        <v>0.15489058792512522</v>
      </c>
      <c r="G42" s="99">
        <f>G39/91032*100</f>
        <v>-0.4009579049125582</v>
      </c>
      <c r="H42" s="24"/>
      <c r="I42" s="99">
        <f>I39/91032*100</f>
        <v>-0.6613059144037261</v>
      </c>
      <c r="K42" s="99">
        <f>K39/91032*100</f>
        <v>-1.798268740662624</v>
      </c>
    </row>
    <row r="43" spans="7:11" ht="12.75">
      <c r="G43" s="56"/>
      <c r="H43" s="24"/>
      <c r="I43" s="56"/>
      <c r="K43" s="56"/>
    </row>
    <row r="44" spans="1:11" ht="12.75">
      <c r="A44" s="14" t="s">
        <v>14</v>
      </c>
      <c r="B44" s="14" t="s">
        <v>37</v>
      </c>
      <c r="E44" s="91" t="s">
        <v>161</v>
      </c>
      <c r="F44" s="69"/>
      <c r="G44" s="91" t="s">
        <v>161</v>
      </c>
      <c r="H44" s="69"/>
      <c r="I44" s="91" t="s">
        <v>161</v>
      </c>
      <c r="J44" s="69"/>
      <c r="K44" s="91" t="s">
        <v>161</v>
      </c>
    </row>
    <row r="45" ht="12.75">
      <c r="K45" s="56"/>
    </row>
    <row r="46" spans="1:11" ht="12.75">
      <c r="A46" s="127" t="s">
        <v>41</v>
      </c>
      <c r="B46" s="127"/>
      <c r="C46" s="127"/>
      <c r="D46" s="127"/>
      <c r="E46" s="127"/>
      <c r="F46" s="127"/>
      <c r="G46" s="127"/>
      <c r="H46" s="127"/>
      <c r="I46" s="127"/>
      <c r="J46" s="127"/>
      <c r="K46" s="127"/>
    </row>
    <row r="47" spans="1:11" ht="12.75">
      <c r="A47" s="128" t="s">
        <v>199</v>
      </c>
      <c r="B47" s="127"/>
      <c r="C47" s="127"/>
      <c r="D47" s="127"/>
      <c r="E47" s="127"/>
      <c r="F47" s="127"/>
      <c r="G47" s="127"/>
      <c r="H47" s="127"/>
      <c r="I47" s="127"/>
      <c r="J47" s="127"/>
      <c r="K47" s="127"/>
    </row>
    <row r="51" ht="12.75">
      <c r="I51" s="14" t="s">
        <v>29</v>
      </c>
    </row>
  </sheetData>
  <mergeCells count="10">
    <mergeCell ref="A1:K1"/>
    <mergeCell ref="A2:K2"/>
    <mergeCell ref="A3:K3"/>
    <mergeCell ref="A5:K5"/>
    <mergeCell ref="A46:K46"/>
    <mergeCell ref="A47:K47"/>
    <mergeCell ref="A4:K4"/>
    <mergeCell ref="E8:G8"/>
    <mergeCell ref="I8:K8"/>
    <mergeCell ref="A6:K6"/>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A1" sqref="A1:F1"/>
    </sheetView>
  </sheetViews>
  <sheetFormatPr defaultColWidth="9.33203125" defaultRowHeight="12.75"/>
  <cols>
    <col min="1" max="2" width="3.83203125" style="14" customWidth="1"/>
    <col min="3" max="3" width="50.83203125" style="14" customWidth="1"/>
    <col min="4" max="4" width="20.66015625" style="14" customWidth="1"/>
    <col min="5" max="5" width="2.33203125" style="14" customWidth="1"/>
    <col min="6" max="6" width="20.66015625" style="14" customWidth="1"/>
    <col min="7" max="16384" width="9.33203125" style="14" customWidth="1"/>
  </cols>
  <sheetData>
    <row r="1" spans="1:6" ht="19.5" customHeight="1">
      <c r="A1" s="133" t="s">
        <v>20</v>
      </c>
      <c r="B1" s="133"/>
      <c r="C1" s="133"/>
      <c r="D1" s="133"/>
      <c r="E1" s="133"/>
      <c r="F1" s="133"/>
    </row>
    <row r="2" spans="1:6" ht="9.75" customHeight="1">
      <c r="A2" s="134" t="s">
        <v>21</v>
      </c>
      <c r="B2" s="134"/>
      <c r="C2" s="134"/>
      <c r="D2" s="134"/>
      <c r="E2" s="134"/>
      <c r="F2" s="134"/>
    </row>
    <row r="3" spans="1:6" ht="9.75" customHeight="1">
      <c r="A3" s="134" t="s">
        <v>22</v>
      </c>
      <c r="B3" s="134"/>
      <c r="C3" s="134"/>
      <c r="D3" s="134"/>
      <c r="E3" s="134"/>
      <c r="F3" s="134"/>
    </row>
    <row r="4" spans="1:6" ht="19.5" customHeight="1">
      <c r="A4" s="129" t="s">
        <v>252</v>
      </c>
      <c r="B4" s="130"/>
      <c r="C4" s="130"/>
      <c r="D4" s="130"/>
      <c r="E4" s="130"/>
      <c r="F4" s="130"/>
    </row>
    <row r="5" spans="1:6" ht="19.5" customHeight="1" thickBot="1">
      <c r="A5" s="136" t="s">
        <v>42</v>
      </c>
      <c r="B5" s="136"/>
      <c r="C5" s="136"/>
      <c r="D5" s="136"/>
      <c r="E5" s="136"/>
      <c r="F5" s="136"/>
    </row>
    <row r="6" spans="1:6" ht="20.25" customHeight="1">
      <c r="A6" s="132" t="s">
        <v>192</v>
      </c>
      <c r="B6" s="132"/>
      <c r="C6" s="132"/>
      <c r="D6" s="132"/>
      <c r="E6" s="132"/>
      <c r="F6" s="132"/>
    </row>
    <row r="7" spans="1:6" ht="15.75" customHeight="1">
      <c r="A7" s="8"/>
      <c r="B7" s="8"/>
      <c r="C7" s="8"/>
      <c r="D7" s="8"/>
      <c r="E7" s="8"/>
      <c r="F7" s="8"/>
    </row>
    <row r="8" spans="1:6" ht="35.25" customHeight="1">
      <c r="A8" s="51"/>
      <c r="B8" s="52"/>
      <c r="C8" s="52"/>
      <c r="D8" s="2" t="s">
        <v>16</v>
      </c>
      <c r="E8" s="2"/>
      <c r="F8" s="2" t="s">
        <v>19</v>
      </c>
    </row>
    <row r="9" spans="1:6" ht="15" customHeight="1">
      <c r="A9" s="51"/>
      <c r="B9" s="52"/>
      <c r="C9" s="52"/>
      <c r="D9" s="84" t="s">
        <v>253</v>
      </c>
      <c r="E9" s="5"/>
      <c r="F9" s="5" t="s">
        <v>175</v>
      </c>
    </row>
    <row r="10" spans="1:6" ht="15" customHeight="1">
      <c r="A10" s="51"/>
      <c r="B10" s="52"/>
      <c r="C10" s="52"/>
      <c r="D10" s="1" t="s">
        <v>33</v>
      </c>
      <c r="E10" s="1"/>
      <c r="F10" s="1" t="s">
        <v>33</v>
      </c>
    </row>
    <row r="11" spans="1:6" ht="15" customHeight="1">
      <c r="A11" s="51" t="s">
        <v>29</v>
      </c>
      <c r="B11" s="52" t="s">
        <v>43</v>
      </c>
      <c r="C11" s="52"/>
      <c r="D11" s="21">
        <v>156</v>
      </c>
      <c r="E11" s="18"/>
      <c r="F11" s="21">
        <v>401</v>
      </c>
    </row>
    <row r="12" spans="1:6" ht="15" customHeight="1">
      <c r="A12" s="51" t="s">
        <v>29</v>
      </c>
      <c r="B12" s="52" t="s">
        <v>146</v>
      </c>
      <c r="C12" s="52"/>
      <c r="D12" s="21">
        <v>35</v>
      </c>
      <c r="E12" s="18"/>
      <c r="F12" s="21">
        <v>52</v>
      </c>
    </row>
    <row r="13" spans="1:6" ht="15" customHeight="1">
      <c r="A13" s="51"/>
      <c r="B13" s="52" t="s">
        <v>248</v>
      </c>
      <c r="C13" s="52"/>
      <c r="D13" s="21">
        <v>35</v>
      </c>
      <c r="E13" s="18"/>
      <c r="F13" s="21">
        <v>0</v>
      </c>
    </row>
    <row r="14" spans="1:6" ht="15" customHeight="1">
      <c r="A14" s="51"/>
      <c r="B14" s="52" t="s">
        <v>144</v>
      </c>
      <c r="C14" s="52"/>
      <c r="D14" s="21">
        <v>687</v>
      </c>
      <c r="E14" s="18"/>
      <c r="F14" s="21">
        <v>668</v>
      </c>
    </row>
    <row r="15" spans="1:6" ht="15" customHeight="1">
      <c r="A15" s="51"/>
      <c r="B15" s="52"/>
      <c r="C15" s="52"/>
      <c r="D15" s="21"/>
      <c r="E15" s="18"/>
      <c r="F15" s="18"/>
    </row>
    <row r="16" spans="1:6" ht="15" customHeight="1">
      <c r="A16" s="51" t="s">
        <v>29</v>
      </c>
      <c r="B16" s="52" t="s">
        <v>44</v>
      </c>
      <c r="C16" s="52"/>
      <c r="D16" s="31"/>
      <c r="E16" s="18"/>
      <c r="F16" s="58"/>
    </row>
    <row r="17" spans="1:6" ht="15" customHeight="1">
      <c r="A17" s="51"/>
      <c r="B17" s="52"/>
      <c r="C17" s="3" t="s">
        <v>45</v>
      </c>
      <c r="D17" s="23">
        <v>866</v>
      </c>
      <c r="E17" s="18"/>
      <c r="F17" s="23">
        <v>884</v>
      </c>
    </row>
    <row r="18" spans="1:6" ht="15" customHeight="1">
      <c r="A18" s="51"/>
      <c r="B18" s="52"/>
      <c r="C18" s="3" t="s">
        <v>181</v>
      </c>
      <c r="D18" s="23">
        <v>183</v>
      </c>
      <c r="E18" s="18"/>
      <c r="F18" s="23">
        <v>80</v>
      </c>
    </row>
    <row r="19" spans="1:6" ht="15" customHeight="1">
      <c r="A19" s="51"/>
      <c r="B19" s="52"/>
      <c r="C19" s="3" t="s">
        <v>197</v>
      </c>
      <c r="D19" s="23">
        <v>0</v>
      </c>
      <c r="E19" s="18"/>
      <c r="F19" s="23">
        <v>40</v>
      </c>
    </row>
    <row r="20" spans="1:6" ht="15" customHeight="1">
      <c r="A20" s="51"/>
      <c r="B20" s="52"/>
      <c r="C20" s="3" t="s">
        <v>46</v>
      </c>
      <c r="D20" s="23">
        <v>870</v>
      </c>
      <c r="E20" s="18"/>
      <c r="F20" s="23">
        <v>1560</v>
      </c>
    </row>
    <row r="21" spans="1:6" ht="15" customHeight="1">
      <c r="A21" s="51"/>
      <c r="B21" s="52"/>
      <c r="C21" s="3" t="s">
        <v>47</v>
      </c>
      <c r="D21" s="17">
        <v>158</v>
      </c>
      <c r="E21" s="18"/>
      <c r="F21" s="17">
        <v>414</v>
      </c>
    </row>
    <row r="22" spans="1:6" ht="15" customHeight="1">
      <c r="A22" s="51"/>
      <c r="B22" s="52"/>
      <c r="C22" s="3"/>
      <c r="D22" s="59">
        <f>SUM(D17:D21)</f>
        <v>2077</v>
      </c>
      <c r="E22" s="18"/>
      <c r="F22" s="59">
        <v>2978</v>
      </c>
    </row>
    <row r="23" spans="1:6" ht="15" customHeight="1">
      <c r="A23" s="51" t="s">
        <v>29</v>
      </c>
      <c r="B23" s="52" t="s">
        <v>48</v>
      </c>
      <c r="C23" s="52"/>
      <c r="D23" s="21"/>
      <c r="E23" s="18"/>
      <c r="F23" s="18"/>
    </row>
    <row r="24" spans="1:7" ht="15" customHeight="1">
      <c r="A24" s="51"/>
      <c r="B24" s="52"/>
      <c r="C24" s="3" t="s">
        <v>49</v>
      </c>
      <c r="D24" s="22">
        <v>196</v>
      </c>
      <c r="E24" s="18"/>
      <c r="F24" s="22">
        <v>634</v>
      </c>
      <c r="G24" s="60"/>
    </row>
    <row r="25" spans="1:6" ht="15" customHeight="1">
      <c r="A25" s="51"/>
      <c r="B25" s="52"/>
      <c r="C25" s="3" t="s">
        <v>50</v>
      </c>
      <c r="D25" s="23">
        <v>28</v>
      </c>
      <c r="E25" s="18"/>
      <c r="F25" s="23">
        <v>69</v>
      </c>
    </row>
    <row r="26" spans="1:6" ht="15" customHeight="1">
      <c r="A26" s="51"/>
      <c r="B26" s="52"/>
      <c r="C26" s="3" t="s">
        <v>29</v>
      </c>
      <c r="D26" s="59">
        <f>SUM(D24:D25)</f>
        <v>224</v>
      </c>
      <c r="E26" s="18"/>
      <c r="F26" s="59">
        <v>703</v>
      </c>
    </row>
    <row r="27" spans="1:6" ht="15" customHeight="1">
      <c r="A27" s="51"/>
      <c r="B27" s="52"/>
      <c r="C27" s="3"/>
      <c r="D27" s="21"/>
      <c r="E27" s="18"/>
      <c r="F27" s="18"/>
    </row>
    <row r="28" spans="1:6" ht="15" customHeight="1">
      <c r="A28" s="51" t="s">
        <v>29</v>
      </c>
      <c r="B28" s="52" t="s">
        <v>52</v>
      </c>
      <c r="C28" s="52"/>
      <c r="D28" s="21">
        <f>D22-D26</f>
        <v>1853</v>
      </c>
      <c r="E28" s="18"/>
      <c r="F28" s="21">
        <v>2275</v>
      </c>
    </row>
    <row r="29" spans="1:6" ht="15" customHeight="1">
      <c r="A29" s="51"/>
      <c r="B29" s="52"/>
      <c r="C29" s="52"/>
      <c r="D29" s="18"/>
      <c r="E29" s="18"/>
      <c r="F29" s="18"/>
    </row>
    <row r="30" spans="1:6" ht="15" customHeight="1" thickBot="1">
      <c r="A30" s="51"/>
      <c r="B30" s="52"/>
      <c r="C30" s="52"/>
      <c r="D30" s="61">
        <f>D11+D12+D13+D14+D28</f>
        <v>2766</v>
      </c>
      <c r="E30" s="18"/>
      <c r="F30" s="61">
        <v>3396</v>
      </c>
    </row>
    <row r="31" spans="1:6" ht="15" customHeight="1" thickTop="1">
      <c r="A31" s="51"/>
      <c r="B31" s="52"/>
      <c r="C31" s="52"/>
      <c r="D31" s="21"/>
      <c r="E31" s="18"/>
      <c r="F31" s="18"/>
    </row>
    <row r="32" spans="1:6" ht="15" customHeight="1">
      <c r="A32" s="51" t="s">
        <v>29</v>
      </c>
      <c r="B32" s="52" t="s">
        <v>51</v>
      </c>
      <c r="C32" s="52"/>
      <c r="D32" s="21"/>
      <c r="E32" s="18"/>
      <c r="F32" s="18"/>
    </row>
    <row r="33" spans="1:6" ht="15" customHeight="1">
      <c r="A33" s="51"/>
      <c r="B33" s="52"/>
      <c r="C33" s="52" t="s">
        <v>23</v>
      </c>
      <c r="D33" s="21">
        <v>9103</v>
      </c>
      <c r="E33" s="18"/>
      <c r="F33" s="21">
        <v>9103</v>
      </c>
    </row>
    <row r="34" spans="1:6" ht="15" customHeight="1">
      <c r="A34" s="51"/>
      <c r="B34" s="52" t="s">
        <v>24</v>
      </c>
      <c r="C34" s="52"/>
      <c r="D34" s="21"/>
      <c r="E34" s="18"/>
      <c r="F34" s="21"/>
    </row>
    <row r="35" spans="1:6" ht="15" customHeight="1">
      <c r="A35" s="51"/>
      <c r="B35" s="52"/>
      <c r="C35" s="3" t="s">
        <v>17</v>
      </c>
      <c r="D35" s="21">
        <v>3110</v>
      </c>
      <c r="E35" s="18"/>
      <c r="F35" s="21">
        <v>3110</v>
      </c>
    </row>
    <row r="36" spans="1:6" ht="15" customHeight="1">
      <c r="A36" s="51"/>
      <c r="B36" s="52"/>
      <c r="C36" s="3" t="s">
        <v>182</v>
      </c>
      <c r="D36" s="21">
        <f>-9595+'Income Statements'!E39</f>
        <v>-9454</v>
      </c>
      <c r="E36" s="18"/>
      <c r="F36" s="21">
        <v>-8852</v>
      </c>
    </row>
    <row r="37" spans="1:6" ht="15" customHeight="1">
      <c r="A37" s="51"/>
      <c r="B37" s="52"/>
      <c r="C37" s="52"/>
      <c r="D37" s="21"/>
      <c r="E37" s="18"/>
      <c r="F37" s="21"/>
    </row>
    <row r="38" spans="1:6" ht="15" customHeight="1">
      <c r="A38" s="51"/>
      <c r="B38" s="62" t="s">
        <v>228</v>
      </c>
      <c r="C38" s="52"/>
      <c r="D38" s="21"/>
      <c r="E38" s="18"/>
      <c r="F38" s="21"/>
    </row>
    <row r="39" spans="1:6" ht="15" customHeight="1">
      <c r="A39" s="51"/>
      <c r="C39" s="52" t="s">
        <v>147</v>
      </c>
      <c r="D39" s="21">
        <v>7</v>
      </c>
      <c r="E39" s="18"/>
      <c r="F39" s="21">
        <v>35</v>
      </c>
    </row>
    <row r="40" spans="1:6" ht="15" customHeight="1">
      <c r="A40" s="51" t="s">
        <v>29</v>
      </c>
      <c r="B40" s="52" t="s">
        <v>29</v>
      </c>
      <c r="C40" s="52"/>
      <c r="D40" s="21" t="s">
        <v>29</v>
      </c>
      <c r="E40" s="18"/>
      <c r="F40" s="18" t="s">
        <v>29</v>
      </c>
    </row>
    <row r="41" spans="1:6" ht="15" customHeight="1" thickBot="1">
      <c r="A41" s="51"/>
      <c r="B41" s="52"/>
      <c r="C41" s="52"/>
      <c r="D41" s="61">
        <f>SUM(D32:D40)</f>
        <v>2766</v>
      </c>
      <c r="E41" s="18"/>
      <c r="F41" s="61">
        <v>3396</v>
      </c>
    </row>
    <row r="42" spans="1:6" ht="15" customHeight="1" thickTop="1">
      <c r="A42" s="51"/>
      <c r="B42" s="52"/>
      <c r="C42" s="52"/>
      <c r="D42" s="18"/>
      <c r="E42" s="18"/>
      <c r="F42" s="18"/>
    </row>
    <row r="43" spans="1:3" ht="15" customHeight="1">
      <c r="A43" s="51"/>
      <c r="B43" s="52" t="s">
        <v>240</v>
      </c>
      <c r="C43" s="52"/>
    </row>
    <row r="44" spans="3:6" ht="12.75">
      <c r="C44" s="14" t="s">
        <v>241</v>
      </c>
      <c r="D44" s="63">
        <f>(D30-D39)/91032*100</f>
        <v>3.0308023552157484</v>
      </c>
      <c r="E44" s="63"/>
      <c r="F44" s="63">
        <f>(F30-F39)/91032*100</f>
        <v>3.692108269619474</v>
      </c>
    </row>
    <row r="45" spans="3:5" ht="12.75">
      <c r="C45" s="14" t="s">
        <v>29</v>
      </c>
      <c r="D45" s="60"/>
      <c r="E45" s="64"/>
    </row>
    <row r="46" ht="12.75">
      <c r="E46" s="24"/>
    </row>
    <row r="47" spans="1:11" ht="12.75">
      <c r="A47" s="127" t="s">
        <v>53</v>
      </c>
      <c r="B47" s="127"/>
      <c r="C47" s="127"/>
      <c r="D47" s="127"/>
      <c r="E47" s="127"/>
      <c r="F47" s="127"/>
      <c r="G47" s="6"/>
      <c r="H47" s="6"/>
      <c r="I47" s="6"/>
      <c r="J47" s="6"/>
      <c r="K47" s="6"/>
    </row>
    <row r="48" spans="1:11" ht="12.75">
      <c r="A48" s="128" t="s">
        <v>199</v>
      </c>
      <c r="B48" s="127"/>
      <c r="C48" s="127"/>
      <c r="D48" s="127"/>
      <c r="E48" s="127"/>
      <c r="F48" s="127"/>
      <c r="G48" s="6"/>
      <c r="H48" s="6"/>
      <c r="I48" s="6"/>
      <c r="J48" s="6"/>
      <c r="K48" s="6"/>
    </row>
  </sheetData>
  <mergeCells count="8">
    <mergeCell ref="A47:F47"/>
    <mergeCell ref="A48:F48"/>
    <mergeCell ref="A6:F6"/>
    <mergeCell ref="A5:F5"/>
    <mergeCell ref="A2:F2"/>
    <mergeCell ref="A1:F1"/>
    <mergeCell ref="A3:F3"/>
    <mergeCell ref="A4:F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8"/>
  <sheetViews>
    <sheetView zoomScaleSheetLayoutView="100" workbookViewId="0" topLeftCell="A1">
      <selection activeCell="A1" sqref="A1:K1"/>
    </sheetView>
  </sheetViews>
  <sheetFormatPr defaultColWidth="9.33203125" defaultRowHeight="12.75"/>
  <cols>
    <col min="1" max="3" width="3.83203125" style="14" customWidth="1"/>
    <col min="4" max="4" width="25.33203125" style="14" customWidth="1"/>
    <col min="5" max="5" width="15.83203125" style="14" customWidth="1"/>
    <col min="6" max="6" width="1.83203125" style="14" customWidth="1"/>
    <col min="7" max="7" width="15.83203125" style="14" customWidth="1"/>
    <col min="8" max="8" width="1.83203125" style="14" customWidth="1"/>
    <col min="9" max="9" width="15.5" style="14" customWidth="1"/>
    <col min="10" max="10" width="1.83203125" style="14" customWidth="1"/>
    <col min="11" max="11" width="15.83203125" style="14" customWidth="1"/>
    <col min="12" max="16384" width="9.33203125" style="14" customWidth="1"/>
  </cols>
  <sheetData>
    <row r="1" spans="1:11" ht="19.5" customHeight="1">
      <c r="A1" s="133" t="s">
        <v>20</v>
      </c>
      <c r="B1" s="133"/>
      <c r="C1" s="133"/>
      <c r="D1" s="133"/>
      <c r="E1" s="133"/>
      <c r="F1" s="133"/>
      <c r="G1" s="133"/>
      <c r="H1" s="133"/>
      <c r="I1" s="133"/>
      <c r="J1" s="133"/>
      <c r="K1" s="133"/>
    </row>
    <row r="2" spans="1:11" ht="9.75" customHeight="1">
      <c r="A2" s="134" t="s">
        <v>21</v>
      </c>
      <c r="B2" s="134"/>
      <c r="C2" s="134"/>
      <c r="D2" s="134"/>
      <c r="E2" s="134"/>
      <c r="F2" s="134"/>
      <c r="G2" s="134"/>
      <c r="H2" s="134"/>
      <c r="I2" s="134"/>
      <c r="J2" s="134"/>
      <c r="K2" s="134"/>
    </row>
    <row r="3" spans="1:11" ht="9.75" customHeight="1">
      <c r="A3" s="134" t="s">
        <v>22</v>
      </c>
      <c r="B3" s="134"/>
      <c r="C3" s="134"/>
      <c r="D3" s="134"/>
      <c r="E3" s="134"/>
      <c r="F3" s="134"/>
      <c r="G3" s="134"/>
      <c r="H3" s="134"/>
      <c r="I3" s="134"/>
      <c r="J3" s="134"/>
      <c r="K3" s="134"/>
    </row>
    <row r="4" spans="1:11" ht="19.5" customHeight="1">
      <c r="A4" s="129" t="s">
        <v>252</v>
      </c>
      <c r="B4" s="130"/>
      <c r="C4" s="130"/>
      <c r="D4" s="130"/>
      <c r="E4" s="130"/>
      <c r="F4" s="130"/>
      <c r="G4" s="130"/>
      <c r="H4" s="130"/>
      <c r="I4" s="130"/>
      <c r="J4" s="130"/>
      <c r="K4" s="130"/>
    </row>
    <row r="5" spans="1:11" ht="19.5" customHeight="1" thickBot="1">
      <c r="A5" s="135" t="s">
        <v>1</v>
      </c>
      <c r="B5" s="135"/>
      <c r="C5" s="135"/>
      <c r="D5" s="135"/>
      <c r="E5" s="135"/>
      <c r="F5" s="135"/>
      <c r="G5" s="135"/>
      <c r="H5" s="135"/>
      <c r="I5" s="135"/>
      <c r="J5" s="135"/>
      <c r="K5" s="135"/>
    </row>
    <row r="6" spans="1:11" ht="20.25" customHeight="1">
      <c r="A6" s="132" t="s">
        <v>192</v>
      </c>
      <c r="B6" s="132"/>
      <c r="C6" s="132"/>
      <c r="D6" s="132"/>
      <c r="E6" s="132"/>
      <c r="F6" s="132"/>
      <c r="G6" s="132"/>
      <c r="H6" s="132"/>
      <c r="I6" s="132"/>
      <c r="J6" s="132"/>
      <c r="K6" s="132"/>
    </row>
    <row r="7" spans="1:11" ht="20.25" customHeight="1">
      <c r="A7" s="7"/>
      <c r="B7" s="7"/>
      <c r="C7" s="7"/>
      <c r="D7" s="7"/>
      <c r="E7" s="7"/>
      <c r="F7" s="7"/>
      <c r="G7" s="7"/>
      <c r="H7" s="7"/>
      <c r="I7" s="7"/>
      <c r="J7" s="7"/>
      <c r="K7" s="7"/>
    </row>
    <row r="8" spans="1:11" ht="20.25" customHeight="1">
      <c r="A8" s="7"/>
      <c r="B8" s="7"/>
      <c r="C8" s="7"/>
      <c r="D8" s="7"/>
      <c r="E8" s="138" t="s">
        <v>267</v>
      </c>
      <c r="F8" s="139"/>
      <c r="G8" s="139"/>
      <c r="H8" s="139"/>
      <c r="I8" s="139"/>
      <c r="J8" s="7"/>
      <c r="K8" s="7"/>
    </row>
    <row r="9" spans="1:11" ht="48" customHeight="1">
      <c r="A9" s="51"/>
      <c r="B9" s="51"/>
      <c r="C9" s="52"/>
      <c r="D9" s="52"/>
      <c r="E9" s="2" t="s">
        <v>23</v>
      </c>
      <c r="F9" s="2"/>
      <c r="G9" s="2" t="s">
        <v>54</v>
      </c>
      <c r="H9" s="2"/>
      <c r="I9" s="2" t="s">
        <v>182</v>
      </c>
      <c r="J9" s="2"/>
      <c r="K9" s="2" t="s">
        <v>266</v>
      </c>
    </row>
    <row r="10" spans="1:11" ht="15" customHeight="1">
      <c r="A10" s="51"/>
      <c r="B10" s="51"/>
      <c r="C10" s="52"/>
      <c r="D10" s="52"/>
      <c r="E10" s="1" t="s">
        <v>33</v>
      </c>
      <c r="F10" s="1"/>
      <c r="G10" s="1" t="s">
        <v>33</v>
      </c>
      <c r="H10" s="1"/>
      <c r="I10" s="1" t="s">
        <v>33</v>
      </c>
      <c r="J10" s="1"/>
      <c r="K10" s="1" t="s">
        <v>33</v>
      </c>
    </row>
    <row r="11" ht="12.75">
      <c r="A11" s="26" t="s">
        <v>258</v>
      </c>
    </row>
    <row r="13" spans="1:11" ht="12.75">
      <c r="A13" s="53" t="s">
        <v>193</v>
      </c>
      <c r="E13" s="27">
        <v>9103</v>
      </c>
      <c r="F13" s="24"/>
      <c r="G13" s="27">
        <v>3110</v>
      </c>
      <c r="H13" s="24"/>
      <c r="I13" s="27">
        <v>-8852</v>
      </c>
      <c r="J13" s="24"/>
      <c r="K13" s="19">
        <v>3361</v>
      </c>
    </row>
    <row r="14" spans="5:11" ht="12.75">
      <c r="E14" s="19"/>
      <c r="G14" s="19"/>
      <c r="I14" s="19"/>
      <c r="K14" s="19"/>
    </row>
    <row r="15" spans="1:11" ht="12.75" hidden="1">
      <c r="A15" s="14" t="s">
        <v>128</v>
      </c>
      <c r="E15" s="19"/>
      <c r="G15" s="19"/>
      <c r="I15" s="19">
        <v>0</v>
      </c>
      <c r="K15" s="19">
        <f>SUM(E15:I15)</f>
        <v>0</v>
      </c>
    </row>
    <row r="16" spans="5:11" ht="12.75" hidden="1">
      <c r="E16" s="19"/>
      <c r="G16" s="19"/>
      <c r="I16" s="19"/>
      <c r="K16" s="19"/>
    </row>
    <row r="17" spans="1:11" ht="12.75">
      <c r="A17" s="53" t="s">
        <v>259</v>
      </c>
      <c r="E17" s="19">
        <v>0</v>
      </c>
      <c r="G17" s="19">
        <v>0</v>
      </c>
      <c r="I17" s="19">
        <f>'Income Statements'!I36</f>
        <v>-602</v>
      </c>
      <c r="K17" s="19">
        <f>E17+G17+I17</f>
        <v>-602</v>
      </c>
    </row>
    <row r="18" spans="5:11" ht="12.75">
      <c r="E18" s="20"/>
      <c r="G18" s="20"/>
      <c r="H18" s="24"/>
      <c r="I18" s="20"/>
      <c r="K18" s="20"/>
    </row>
    <row r="19" spans="5:11" ht="12.75">
      <c r="E19" s="19"/>
      <c r="G19" s="19"/>
      <c r="H19" s="24"/>
      <c r="I19" s="19"/>
      <c r="K19" s="19"/>
    </row>
    <row r="20" spans="1:11" ht="13.5" thickBot="1">
      <c r="A20" s="53" t="s">
        <v>260</v>
      </c>
      <c r="E20" s="54">
        <v>9103</v>
      </c>
      <c r="G20" s="54">
        <v>3110</v>
      </c>
      <c r="H20" s="24"/>
      <c r="I20" s="54">
        <f>SUM(I13:I19)</f>
        <v>-9454</v>
      </c>
      <c r="K20" s="54">
        <f>SUM(K13:K19)</f>
        <v>2759</v>
      </c>
    </row>
    <row r="21" ht="13.5" thickTop="1"/>
    <row r="23" ht="12.75">
      <c r="A23" s="26" t="s">
        <v>261</v>
      </c>
    </row>
    <row r="25" spans="1:11" ht="12.75">
      <c r="A25" s="53" t="s">
        <v>249</v>
      </c>
      <c r="E25" s="19">
        <v>2276</v>
      </c>
      <c r="G25" s="19">
        <v>10261</v>
      </c>
      <c r="I25" s="19">
        <v>-7215</v>
      </c>
      <c r="K25" s="19">
        <v>5322</v>
      </c>
    </row>
    <row r="26" spans="5:11" ht="12.75">
      <c r="E26" s="19"/>
      <c r="G26" s="19"/>
      <c r="I26" s="19"/>
      <c r="K26" s="19"/>
    </row>
    <row r="27" spans="1:11" ht="12.75">
      <c r="A27" s="14" t="s">
        <v>229</v>
      </c>
      <c r="E27" s="19">
        <v>6827</v>
      </c>
      <c r="G27" s="19">
        <v>-6827</v>
      </c>
      <c r="I27" s="19">
        <v>0</v>
      </c>
      <c r="K27" s="19">
        <v>0</v>
      </c>
    </row>
    <row r="28" spans="5:11" ht="12.75">
      <c r="E28" s="19"/>
      <c r="G28" s="19"/>
      <c r="I28" s="19"/>
      <c r="K28" s="19"/>
    </row>
    <row r="29" spans="1:11" ht="12.75">
      <c r="A29" s="14" t="s">
        <v>230</v>
      </c>
      <c r="E29" s="19">
        <v>0</v>
      </c>
      <c r="G29" s="19">
        <v>-324</v>
      </c>
      <c r="I29" s="19">
        <v>0</v>
      </c>
      <c r="K29" s="19">
        <v>-324</v>
      </c>
    </row>
    <row r="30" spans="5:11" ht="12.75">
      <c r="E30" s="19"/>
      <c r="G30" s="19"/>
      <c r="I30" s="19"/>
      <c r="K30" s="19"/>
    </row>
    <row r="31" spans="1:11" ht="12.75">
      <c r="A31" s="53" t="str">
        <f>A17</f>
        <v>Net loss for the year</v>
      </c>
      <c r="E31" s="19">
        <v>0</v>
      </c>
      <c r="G31" s="19">
        <v>0</v>
      </c>
      <c r="I31" s="19">
        <f>'Income Statements'!K39</f>
        <v>-1637</v>
      </c>
      <c r="K31" s="19">
        <f>E31+G31+I31</f>
        <v>-1637</v>
      </c>
    </row>
    <row r="32" spans="5:11" ht="12.75">
      <c r="E32" s="20"/>
      <c r="G32" s="20"/>
      <c r="H32" s="24"/>
      <c r="I32" s="20"/>
      <c r="K32" s="20"/>
    </row>
    <row r="33" spans="5:11" ht="12.75">
      <c r="E33" s="19"/>
      <c r="G33" s="19"/>
      <c r="H33" s="24"/>
      <c r="I33" s="19"/>
      <c r="K33" s="19"/>
    </row>
    <row r="34" spans="1:11" ht="13.5" thickBot="1">
      <c r="A34" s="53" t="s">
        <v>193</v>
      </c>
      <c r="E34" s="54">
        <v>9103</v>
      </c>
      <c r="G34" s="54">
        <v>3110</v>
      </c>
      <c r="H34" s="24"/>
      <c r="I34" s="54">
        <f>SUM(I25:I33)</f>
        <v>-8852</v>
      </c>
      <c r="K34" s="54">
        <f>SUM(K25:K33)</f>
        <v>3361</v>
      </c>
    </row>
    <row r="35" spans="5:11" ht="13.5" thickTop="1">
      <c r="E35" s="19"/>
      <c r="G35" s="19"/>
      <c r="H35" s="24"/>
      <c r="I35" s="19"/>
      <c r="K35" s="19"/>
    </row>
    <row r="36" ht="12.75">
      <c r="I36" s="66"/>
    </row>
    <row r="37" spans="1:11" ht="12.75">
      <c r="A37" s="127" t="s">
        <v>55</v>
      </c>
      <c r="B37" s="127"/>
      <c r="C37" s="127"/>
      <c r="D37" s="127"/>
      <c r="E37" s="127"/>
      <c r="F37" s="127"/>
      <c r="G37" s="137"/>
      <c r="H37" s="137"/>
      <c r="I37" s="137"/>
      <c r="J37" s="137"/>
      <c r="K37" s="137"/>
    </row>
    <row r="38" spans="1:11" ht="12.75">
      <c r="A38" s="128" t="s">
        <v>199</v>
      </c>
      <c r="B38" s="127"/>
      <c r="C38" s="127"/>
      <c r="D38" s="127"/>
      <c r="E38" s="127"/>
      <c r="F38" s="127"/>
      <c r="G38" s="137"/>
      <c r="H38" s="137"/>
      <c r="I38" s="137"/>
      <c r="J38" s="137"/>
      <c r="K38" s="137"/>
    </row>
  </sheetData>
  <mergeCells count="9">
    <mergeCell ref="A37:K37"/>
    <mergeCell ref="A38:K38"/>
    <mergeCell ref="A5:K5"/>
    <mergeCell ref="A6:K6"/>
    <mergeCell ref="E8:I8"/>
    <mergeCell ref="A1:K1"/>
    <mergeCell ref="A2:K2"/>
    <mergeCell ref="A3:K3"/>
    <mergeCell ref="A4:K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70"/>
  <sheetViews>
    <sheetView workbookViewId="0" topLeftCell="A1">
      <selection activeCell="A3" sqref="A3:G3"/>
    </sheetView>
  </sheetViews>
  <sheetFormatPr defaultColWidth="9.33203125" defaultRowHeight="12.75"/>
  <cols>
    <col min="1" max="2" width="3.83203125" style="14" customWidth="1"/>
    <col min="3" max="3" width="48.83203125" style="14" customWidth="1"/>
    <col min="4" max="4" width="9.83203125" style="14" customWidth="1"/>
    <col min="5" max="5" width="15.83203125" style="14" customWidth="1"/>
    <col min="6" max="6" width="1.83203125" style="14" customWidth="1"/>
    <col min="7" max="7" width="15.83203125" style="14" customWidth="1"/>
    <col min="8" max="8" width="6.5" style="14" customWidth="1"/>
    <col min="9" max="16384" width="9.33203125" style="14" customWidth="1"/>
  </cols>
  <sheetData>
    <row r="1" spans="1:7" ht="19.5" customHeight="1">
      <c r="A1" s="133" t="s">
        <v>20</v>
      </c>
      <c r="B1" s="133"/>
      <c r="C1" s="133"/>
      <c r="D1" s="133"/>
      <c r="E1" s="133"/>
      <c r="F1" s="133"/>
      <c r="G1" s="133"/>
    </row>
    <row r="2" spans="1:7" ht="9.75" customHeight="1">
      <c r="A2" s="134" t="s">
        <v>21</v>
      </c>
      <c r="B2" s="134"/>
      <c r="C2" s="134"/>
      <c r="D2" s="134"/>
      <c r="E2" s="134"/>
      <c r="F2" s="134"/>
      <c r="G2" s="134"/>
    </row>
    <row r="3" spans="1:7" ht="9.75" customHeight="1">
      <c r="A3" s="134" t="s">
        <v>22</v>
      </c>
      <c r="B3" s="134"/>
      <c r="C3" s="134"/>
      <c r="D3" s="134"/>
      <c r="E3" s="134"/>
      <c r="F3" s="134"/>
      <c r="G3" s="134"/>
    </row>
    <row r="4" spans="1:7" ht="19.5" customHeight="1">
      <c r="A4" s="129" t="s">
        <v>252</v>
      </c>
      <c r="B4" s="130"/>
      <c r="C4" s="130"/>
      <c r="D4" s="130"/>
      <c r="E4" s="130"/>
      <c r="F4" s="130"/>
      <c r="G4" s="130"/>
    </row>
    <row r="5" spans="1:7" ht="19.5" customHeight="1" thickBot="1">
      <c r="A5" s="136" t="s">
        <v>0</v>
      </c>
      <c r="B5" s="136"/>
      <c r="C5" s="136"/>
      <c r="D5" s="136"/>
      <c r="E5" s="136"/>
      <c r="F5" s="136"/>
      <c r="G5" s="136"/>
    </row>
    <row r="6" spans="1:7" ht="20.25" customHeight="1">
      <c r="A6" s="132" t="s">
        <v>192</v>
      </c>
      <c r="B6" s="132"/>
      <c r="C6" s="132"/>
      <c r="D6" s="132"/>
      <c r="E6" s="132"/>
      <c r="F6" s="132"/>
      <c r="G6" s="132"/>
    </row>
    <row r="7" spans="1:7" ht="15.75" customHeight="1">
      <c r="A7" s="8"/>
      <c r="B7" s="8"/>
      <c r="C7" s="8"/>
      <c r="D7" s="8"/>
      <c r="E7" s="8"/>
      <c r="F7" s="8"/>
      <c r="G7" s="8"/>
    </row>
    <row r="8" spans="1:7" ht="35.25" customHeight="1">
      <c r="A8" s="51"/>
      <c r="B8" s="52"/>
      <c r="C8" s="52"/>
      <c r="D8" s="2"/>
      <c r="E8" s="28" t="s">
        <v>258</v>
      </c>
      <c r="F8" s="2"/>
      <c r="G8" s="28" t="s">
        <v>261</v>
      </c>
    </row>
    <row r="9" spans="1:7" ht="15" customHeight="1">
      <c r="A9" s="51"/>
      <c r="B9" s="52"/>
      <c r="C9" s="52"/>
      <c r="D9" s="1"/>
      <c r="E9" s="1" t="s">
        <v>33</v>
      </c>
      <c r="F9" s="1"/>
      <c r="G9" s="1" t="s">
        <v>33</v>
      </c>
    </row>
    <row r="10" spans="1:7" ht="15" customHeight="1">
      <c r="A10" s="9" t="s">
        <v>56</v>
      </c>
      <c r="B10" s="52"/>
      <c r="C10" s="52"/>
      <c r="D10" s="1"/>
      <c r="E10" s="1"/>
      <c r="F10" s="1"/>
      <c r="G10" s="39"/>
    </row>
    <row r="11" spans="1:7" ht="15" customHeight="1">
      <c r="A11" s="62" t="s">
        <v>130</v>
      </c>
      <c r="B11" s="52"/>
      <c r="C11" s="52"/>
      <c r="D11" s="1"/>
      <c r="E11" s="10">
        <f>'Income Statements'!I28</f>
        <v>-652</v>
      </c>
      <c r="F11" s="1"/>
      <c r="G11" s="40">
        <v>-1753</v>
      </c>
    </row>
    <row r="12" spans="1:7" ht="15" customHeight="1">
      <c r="A12" s="67"/>
      <c r="B12" s="52"/>
      <c r="C12" s="52"/>
      <c r="D12" s="1"/>
      <c r="E12" s="10"/>
      <c r="F12" s="1"/>
      <c r="G12" s="40"/>
    </row>
    <row r="13" spans="1:7" ht="15" customHeight="1">
      <c r="A13" s="67" t="s">
        <v>57</v>
      </c>
      <c r="B13" s="52"/>
      <c r="C13" s="52"/>
      <c r="D13" s="1"/>
      <c r="E13" s="10"/>
      <c r="F13" s="1"/>
      <c r="G13" s="40"/>
    </row>
    <row r="14" spans="1:7" ht="15" customHeight="1">
      <c r="A14" s="67"/>
      <c r="B14" s="52" t="s">
        <v>186</v>
      </c>
      <c r="C14" s="52"/>
      <c r="D14" s="1"/>
      <c r="E14" s="10">
        <v>0</v>
      </c>
      <c r="F14" s="1"/>
      <c r="G14" s="40">
        <v>-46</v>
      </c>
    </row>
    <row r="15" spans="1:7" ht="15" customHeight="1">
      <c r="A15" s="67"/>
      <c r="B15" s="52" t="s">
        <v>262</v>
      </c>
      <c r="C15" s="52"/>
      <c r="D15" s="1"/>
      <c r="E15" s="10">
        <v>9</v>
      </c>
      <c r="F15" s="1"/>
      <c r="G15" s="40">
        <v>0</v>
      </c>
    </row>
    <row r="16" spans="1:7" ht="15" customHeight="1">
      <c r="A16" s="67"/>
      <c r="B16" s="52" t="s">
        <v>58</v>
      </c>
      <c r="C16" s="52"/>
      <c r="D16" s="1"/>
      <c r="E16" s="10">
        <v>17</v>
      </c>
      <c r="F16" s="1"/>
      <c r="G16" s="40">
        <v>17</v>
      </c>
    </row>
    <row r="17" spans="1:7" ht="15" customHeight="1">
      <c r="A17" s="67"/>
      <c r="B17" s="52" t="s">
        <v>59</v>
      </c>
      <c r="C17" s="52"/>
      <c r="D17" s="1"/>
      <c r="E17" s="10">
        <v>226</v>
      </c>
      <c r="F17" s="1"/>
      <c r="G17" s="40">
        <v>457</v>
      </c>
    </row>
    <row r="18" spans="1:7" ht="15" customHeight="1">
      <c r="A18" s="67"/>
      <c r="B18" s="52" t="s">
        <v>60</v>
      </c>
      <c r="C18" s="52"/>
      <c r="D18" s="1"/>
      <c r="E18" s="10">
        <v>-37</v>
      </c>
      <c r="F18" s="1"/>
      <c r="G18" s="40">
        <v>-68</v>
      </c>
    </row>
    <row r="19" spans="1:7" ht="15" customHeight="1">
      <c r="A19" s="67"/>
      <c r="B19" s="52" t="s">
        <v>61</v>
      </c>
      <c r="C19" s="52"/>
      <c r="D19" s="1"/>
      <c r="E19" s="10">
        <v>0</v>
      </c>
      <c r="F19" s="1"/>
      <c r="G19" s="40">
        <v>55</v>
      </c>
    </row>
    <row r="20" spans="1:7" ht="15" customHeight="1" hidden="1">
      <c r="A20" s="67"/>
      <c r="B20" s="52" t="s">
        <v>127</v>
      </c>
      <c r="C20" s="52"/>
      <c r="D20" s="1"/>
      <c r="E20" s="10">
        <v>0</v>
      </c>
      <c r="F20" s="1"/>
      <c r="G20" s="40"/>
    </row>
    <row r="21" spans="1:7" ht="15" customHeight="1" hidden="1">
      <c r="A21" s="67"/>
      <c r="B21" s="52" t="s">
        <v>143</v>
      </c>
      <c r="C21" s="52"/>
      <c r="D21" s="1"/>
      <c r="E21" s="10">
        <v>0</v>
      </c>
      <c r="F21" s="1"/>
      <c r="G21" s="40"/>
    </row>
    <row r="22" spans="1:7" ht="15" customHeight="1">
      <c r="A22" s="67"/>
      <c r="B22" s="52" t="s">
        <v>243</v>
      </c>
      <c r="C22" s="52"/>
      <c r="D22" s="1"/>
      <c r="E22" s="10">
        <v>16</v>
      </c>
      <c r="F22" s="1"/>
      <c r="G22" s="40">
        <v>3</v>
      </c>
    </row>
    <row r="23" spans="1:7" ht="15" customHeight="1">
      <c r="A23" s="67"/>
      <c r="B23" s="52" t="s">
        <v>231</v>
      </c>
      <c r="C23" s="52"/>
      <c r="D23" s="1"/>
      <c r="E23" s="10">
        <v>-22</v>
      </c>
      <c r="F23" s="1"/>
      <c r="G23" s="40">
        <v>-21</v>
      </c>
    </row>
    <row r="24" spans="1:7" ht="15" customHeight="1">
      <c r="A24" s="67"/>
      <c r="B24" s="52" t="s">
        <v>251</v>
      </c>
      <c r="C24" s="52"/>
      <c r="D24" s="1"/>
      <c r="E24" s="10">
        <v>4</v>
      </c>
      <c r="F24" s="1"/>
      <c r="G24" s="40">
        <v>0</v>
      </c>
    </row>
    <row r="25" spans="1:9" ht="15" customHeight="1">
      <c r="A25" s="67"/>
      <c r="B25" s="52"/>
      <c r="C25" s="52"/>
      <c r="D25" s="1"/>
      <c r="E25" s="11"/>
      <c r="F25" s="1"/>
      <c r="G25" s="41"/>
      <c r="I25" s="66"/>
    </row>
    <row r="26" spans="1:7" ht="15" customHeight="1">
      <c r="A26" s="67" t="s">
        <v>125</v>
      </c>
      <c r="B26" s="52"/>
      <c r="C26" s="52"/>
      <c r="D26" s="1"/>
      <c r="E26" s="10">
        <f>SUM(E11:E25)</f>
        <v>-439</v>
      </c>
      <c r="F26" s="1"/>
      <c r="G26" s="10">
        <f>SUM(G11:G25)</f>
        <v>-1356</v>
      </c>
    </row>
    <row r="27" spans="1:7" ht="15" customHeight="1">
      <c r="A27" s="67"/>
      <c r="B27" s="52"/>
      <c r="C27" s="52"/>
      <c r="D27" s="1"/>
      <c r="E27" s="10"/>
      <c r="F27" s="1"/>
      <c r="G27" s="40"/>
    </row>
    <row r="28" spans="1:7" ht="15" customHeight="1">
      <c r="A28" s="67" t="s">
        <v>62</v>
      </c>
      <c r="B28" s="52"/>
      <c r="C28" s="52"/>
      <c r="D28" s="1"/>
      <c r="E28" s="10"/>
      <c r="F28" s="1"/>
      <c r="G28" s="40"/>
    </row>
    <row r="29" spans="1:7" ht="15" customHeight="1">
      <c r="A29" s="67"/>
      <c r="B29" s="52" t="s">
        <v>63</v>
      </c>
      <c r="C29" s="52"/>
      <c r="D29" s="1"/>
      <c r="E29" s="40">
        <v>-34</v>
      </c>
      <c r="F29" s="1"/>
      <c r="G29" s="40">
        <v>-851</v>
      </c>
    </row>
    <row r="30" spans="1:8" ht="15" customHeight="1">
      <c r="A30" s="68"/>
      <c r="B30" s="65" t="s">
        <v>64</v>
      </c>
      <c r="C30" s="65"/>
      <c r="D30" s="39"/>
      <c r="E30" s="40">
        <v>-524</v>
      </c>
      <c r="F30" s="39"/>
      <c r="G30" s="40">
        <v>946</v>
      </c>
      <c r="H30" s="57"/>
    </row>
    <row r="31" spans="1:8" ht="15" customHeight="1">
      <c r="A31" s="68"/>
      <c r="B31" s="65"/>
      <c r="C31" s="65"/>
      <c r="D31" s="39"/>
      <c r="E31" s="41"/>
      <c r="F31" s="39"/>
      <c r="G31" s="41"/>
      <c r="H31" s="57"/>
    </row>
    <row r="32" spans="1:8" ht="15" customHeight="1">
      <c r="A32" s="68" t="s">
        <v>232</v>
      </c>
      <c r="B32" s="65"/>
      <c r="C32" s="65"/>
      <c r="D32" s="39"/>
      <c r="E32" s="40">
        <f>SUM(E26:E31)</f>
        <v>-997</v>
      </c>
      <c r="F32" s="39"/>
      <c r="G32" s="40">
        <f>SUM(G26:G31)</f>
        <v>-1261</v>
      </c>
      <c r="H32" s="57"/>
    </row>
    <row r="33" spans="1:8" ht="15" customHeight="1">
      <c r="A33" s="68"/>
      <c r="B33" s="65"/>
      <c r="C33" s="65"/>
      <c r="D33" s="39"/>
      <c r="E33" s="40"/>
      <c r="F33" s="39"/>
      <c r="G33" s="40"/>
      <c r="H33" s="57"/>
    </row>
    <row r="34" spans="1:8" ht="15" customHeight="1">
      <c r="A34" s="68"/>
      <c r="B34" s="65" t="s">
        <v>65</v>
      </c>
      <c r="C34" s="65"/>
      <c r="D34" s="39"/>
      <c r="E34" s="40">
        <v>26</v>
      </c>
      <c r="F34" s="39"/>
      <c r="G34" s="40">
        <v>70</v>
      </c>
      <c r="H34" s="57"/>
    </row>
    <row r="35" spans="1:8" ht="15" customHeight="1">
      <c r="A35" s="68"/>
      <c r="B35" s="65" t="s">
        <v>66</v>
      </c>
      <c r="C35" s="65"/>
      <c r="D35" s="39"/>
      <c r="E35" s="40">
        <v>0</v>
      </c>
      <c r="F35" s="39"/>
      <c r="G35" s="40">
        <v>-55</v>
      </c>
      <c r="H35" s="57"/>
    </row>
    <row r="36" spans="1:8" ht="15" customHeight="1" hidden="1">
      <c r="A36" s="68"/>
      <c r="B36" s="65" t="s">
        <v>83</v>
      </c>
      <c r="C36" s="65"/>
      <c r="D36" s="39"/>
      <c r="E36" s="40">
        <v>0</v>
      </c>
      <c r="F36" s="39"/>
      <c r="G36" s="40">
        <v>0</v>
      </c>
      <c r="H36" s="57"/>
    </row>
    <row r="37" spans="1:8" ht="15" customHeight="1" hidden="1">
      <c r="A37" s="68"/>
      <c r="B37" s="65" t="s">
        <v>129</v>
      </c>
      <c r="C37" s="65"/>
      <c r="D37" s="39"/>
      <c r="E37" s="40">
        <v>0</v>
      </c>
      <c r="F37" s="39"/>
      <c r="G37" s="40">
        <v>0</v>
      </c>
      <c r="H37" s="57"/>
    </row>
    <row r="38" spans="1:8" ht="15" customHeight="1">
      <c r="A38" s="68"/>
      <c r="B38" s="65" t="s">
        <v>244</v>
      </c>
      <c r="C38" s="65"/>
      <c r="D38" s="39"/>
      <c r="E38" s="40">
        <v>0</v>
      </c>
      <c r="F38" s="39"/>
      <c r="G38" s="40">
        <v>-2</v>
      </c>
      <c r="H38" s="57"/>
    </row>
    <row r="39" spans="1:8" ht="15" customHeight="1">
      <c r="A39" s="68"/>
      <c r="B39" s="65"/>
      <c r="C39" s="65"/>
      <c r="D39" s="39"/>
      <c r="E39" s="40"/>
      <c r="F39" s="39"/>
      <c r="G39" s="40"/>
      <c r="H39" s="57"/>
    </row>
    <row r="40" spans="1:8" ht="15" customHeight="1">
      <c r="A40" s="80" t="s">
        <v>233</v>
      </c>
      <c r="B40" s="65"/>
      <c r="C40" s="65"/>
      <c r="D40" s="39"/>
      <c r="E40" s="43">
        <f>SUM(E32:E39)</f>
        <v>-971</v>
      </c>
      <c r="F40" s="39"/>
      <c r="G40" s="43">
        <f>SUM(G32:G39)</f>
        <v>-1248</v>
      </c>
      <c r="H40" s="57"/>
    </row>
    <row r="41" spans="1:8" ht="15" customHeight="1">
      <c r="A41" s="68"/>
      <c r="B41" s="65"/>
      <c r="C41" s="65"/>
      <c r="D41" s="39"/>
      <c r="E41" s="40"/>
      <c r="F41" s="39"/>
      <c r="G41" s="40"/>
      <c r="H41" s="69" t="s">
        <v>121</v>
      </c>
    </row>
    <row r="42" spans="1:8" ht="15" customHeight="1">
      <c r="A42" s="42" t="s">
        <v>67</v>
      </c>
      <c r="B42" s="65"/>
      <c r="C42" s="65"/>
      <c r="D42" s="39"/>
      <c r="E42" s="40"/>
      <c r="F42" s="39"/>
      <c r="G42" s="40"/>
      <c r="H42" s="57"/>
    </row>
    <row r="43" spans="1:8" ht="15" customHeight="1" hidden="1">
      <c r="A43" s="68"/>
      <c r="B43" s="65" t="s">
        <v>126</v>
      </c>
      <c r="C43" s="65"/>
      <c r="D43" s="39"/>
      <c r="E43" s="40">
        <v>0</v>
      </c>
      <c r="F43" s="39"/>
      <c r="G43" s="40" t="s">
        <v>176</v>
      </c>
      <c r="H43" s="57"/>
    </row>
    <row r="44" spans="1:8" ht="15" customHeight="1">
      <c r="A44" s="68"/>
      <c r="B44" s="65" t="s">
        <v>245</v>
      </c>
      <c r="C44" s="65"/>
      <c r="D44" s="39"/>
      <c r="E44" s="40">
        <v>0</v>
      </c>
      <c r="F44" s="39"/>
      <c r="G44" s="40">
        <v>-59</v>
      </c>
      <c r="H44" s="57"/>
    </row>
    <row r="45" spans="1:8" ht="15" customHeight="1">
      <c r="A45" s="68"/>
      <c r="B45" s="65" t="s">
        <v>234</v>
      </c>
      <c r="C45" s="65"/>
      <c r="D45" s="39"/>
      <c r="E45" s="40">
        <v>25</v>
      </c>
      <c r="F45" s="39"/>
      <c r="G45" s="40">
        <v>129</v>
      </c>
      <c r="H45" s="57"/>
    </row>
    <row r="46" spans="1:8" ht="15" customHeight="1">
      <c r="A46" s="68"/>
      <c r="B46" s="83" t="s">
        <v>180</v>
      </c>
      <c r="C46" s="65"/>
      <c r="D46" s="85"/>
      <c r="E46" s="40">
        <v>0</v>
      </c>
      <c r="F46" s="39"/>
      <c r="G46" s="40">
        <v>-44</v>
      </c>
      <c r="H46" s="57"/>
    </row>
    <row r="47" spans="1:8" ht="15" customHeight="1">
      <c r="A47" s="68"/>
      <c r="B47" s="65"/>
      <c r="C47" s="65"/>
      <c r="D47" s="39"/>
      <c r="E47" s="40"/>
      <c r="F47" s="39"/>
      <c r="G47" s="40"/>
      <c r="H47" s="57"/>
    </row>
    <row r="48" spans="1:7" ht="15" customHeight="1">
      <c r="A48" s="42" t="s">
        <v>235</v>
      </c>
      <c r="B48" s="65"/>
      <c r="C48" s="65"/>
      <c r="D48" s="39"/>
      <c r="E48" s="43">
        <f>SUM(E43:E47)</f>
        <v>25</v>
      </c>
      <c r="F48" s="39"/>
      <c r="G48" s="43">
        <f>SUM(G43:G47)</f>
        <v>26</v>
      </c>
    </row>
    <row r="49" spans="1:8" ht="15" customHeight="1">
      <c r="A49" s="68"/>
      <c r="B49" s="65"/>
      <c r="C49" s="65"/>
      <c r="D49" s="39"/>
      <c r="E49" s="40"/>
      <c r="F49" s="39"/>
      <c r="G49" s="40"/>
      <c r="H49" s="57"/>
    </row>
    <row r="50" spans="1:8" ht="15" customHeight="1">
      <c r="A50" s="42" t="s">
        <v>68</v>
      </c>
      <c r="B50" s="65"/>
      <c r="C50" s="65"/>
      <c r="D50" s="39"/>
      <c r="E50" s="40"/>
      <c r="F50" s="39"/>
      <c r="G50" s="40"/>
      <c r="H50" s="57"/>
    </row>
    <row r="51" spans="1:8" ht="15" customHeight="1" hidden="1">
      <c r="A51" s="42"/>
      <c r="B51" s="70" t="s">
        <v>128</v>
      </c>
      <c r="C51" s="65"/>
      <c r="D51" s="39"/>
      <c r="E51" s="40">
        <v>0</v>
      </c>
      <c r="F51" s="39"/>
      <c r="G51" s="40">
        <v>0</v>
      </c>
      <c r="H51" s="57"/>
    </row>
    <row r="52" spans="1:8" ht="15" customHeight="1">
      <c r="A52" s="45"/>
      <c r="B52" s="65" t="s">
        <v>69</v>
      </c>
      <c r="C52" s="65"/>
      <c r="D52" s="39"/>
      <c r="E52" s="40">
        <v>0</v>
      </c>
      <c r="F52" s="39"/>
      <c r="G52" s="40">
        <v>-256</v>
      </c>
      <c r="H52" s="57"/>
    </row>
    <row r="53" spans="1:8" ht="15" customHeight="1">
      <c r="A53" s="45"/>
      <c r="B53" s="65"/>
      <c r="C53" s="65"/>
      <c r="D53" s="39"/>
      <c r="E53" s="40"/>
      <c r="F53" s="39"/>
      <c r="G53" s="40"/>
      <c r="H53" s="57"/>
    </row>
    <row r="54" spans="1:8" ht="15" customHeight="1">
      <c r="A54" s="80" t="s">
        <v>219</v>
      </c>
      <c r="B54" s="65"/>
      <c r="C54" s="65"/>
      <c r="D54" s="39"/>
      <c r="E54" s="43">
        <v>0</v>
      </c>
      <c r="F54" s="39"/>
      <c r="G54" s="43">
        <f>SUM(G51:G53)</f>
        <v>-256</v>
      </c>
      <c r="H54" s="57"/>
    </row>
    <row r="55" spans="1:8" ht="15" customHeight="1">
      <c r="A55" s="45"/>
      <c r="B55" s="65"/>
      <c r="C55" s="65"/>
      <c r="D55" s="39"/>
      <c r="E55" s="40"/>
      <c r="F55" s="39"/>
      <c r="G55" s="40"/>
      <c r="H55" s="57"/>
    </row>
    <row r="56" spans="1:8" ht="15" customHeight="1">
      <c r="A56" s="80" t="s">
        <v>236</v>
      </c>
      <c r="B56" s="65"/>
      <c r="C56" s="65"/>
      <c r="D56" s="39"/>
      <c r="E56" s="44">
        <f>E40+E48+E54</f>
        <v>-946</v>
      </c>
      <c r="F56" s="39"/>
      <c r="G56" s="44">
        <f>G40+G48+G54</f>
        <v>-1478</v>
      </c>
      <c r="H56" s="57"/>
    </row>
    <row r="57" spans="1:8" ht="15" customHeight="1">
      <c r="A57" s="68"/>
      <c r="B57" s="65"/>
      <c r="C57" s="65"/>
      <c r="D57" s="39"/>
      <c r="E57" s="39"/>
      <c r="F57" s="39"/>
      <c r="G57" s="39"/>
      <c r="H57" s="57"/>
    </row>
    <row r="58" spans="1:8" ht="15" customHeight="1">
      <c r="A58" s="80" t="s">
        <v>220</v>
      </c>
      <c r="B58" s="65"/>
      <c r="C58" s="65"/>
      <c r="D58" s="39"/>
      <c r="E58" s="40">
        <v>1674</v>
      </c>
      <c r="F58" s="39"/>
      <c r="G58" s="40">
        <v>3152</v>
      </c>
      <c r="H58" s="57"/>
    </row>
    <row r="59" spans="1:8" ht="15" customHeight="1">
      <c r="A59" s="42"/>
      <c r="B59" s="65"/>
      <c r="C59" s="65"/>
      <c r="D59" s="39"/>
      <c r="E59" s="45"/>
      <c r="F59" s="39"/>
      <c r="G59" s="45"/>
      <c r="H59" s="57"/>
    </row>
    <row r="60" spans="1:8" ht="15" customHeight="1" thickBot="1">
      <c r="A60" s="80" t="s">
        <v>221</v>
      </c>
      <c r="B60" s="65"/>
      <c r="C60" s="65"/>
      <c r="D60" s="39" t="s">
        <v>222</v>
      </c>
      <c r="E60" s="46">
        <f>SUM(E56:E59)</f>
        <v>728</v>
      </c>
      <c r="F60" s="57"/>
      <c r="G60" s="46">
        <f>SUM(G56:G59)</f>
        <v>1674</v>
      </c>
      <c r="H60" s="57"/>
    </row>
    <row r="61" spans="1:8" ht="15" customHeight="1" thickTop="1">
      <c r="A61" s="68"/>
      <c r="B61" s="65"/>
      <c r="C61" s="65"/>
      <c r="D61" s="39"/>
      <c r="E61" s="39"/>
      <c r="F61" s="39"/>
      <c r="G61" s="47"/>
      <c r="H61" s="57"/>
    </row>
    <row r="62" spans="1:8" ht="15" customHeight="1">
      <c r="A62" s="45"/>
      <c r="B62" s="65"/>
      <c r="C62" s="65"/>
      <c r="D62" s="39"/>
      <c r="E62" s="39"/>
      <c r="F62" s="39"/>
      <c r="G62" s="39"/>
      <c r="H62" s="57"/>
    </row>
    <row r="63" spans="1:12" ht="12.75">
      <c r="A63" s="141" t="s">
        <v>162</v>
      </c>
      <c r="B63" s="141"/>
      <c r="C63" s="141"/>
      <c r="D63" s="141"/>
      <c r="E63" s="141"/>
      <c r="F63" s="141"/>
      <c r="G63" s="141"/>
      <c r="H63" s="142"/>
      <c r="I63" s="6"/>
      <c r="J63" s="6"/>
      <c r="K63" s="6"/>
      <c r="L63" s="6"/>
    </row>
    <row r="64" spans="1:12" ht="12.75">
      <c r="A64" s="140" t="s">
        <v>199</v>
      </c>
      <c r="B64" s="141"/>
      <c r="C64" s="141"/>
      <c r="D64" s="141"/>
      <c r="E64" s="141"/>
      <c r="F64" s="141"/>
      <c r="G64" s="141"/>
      <c r="H64" s="142"/>
      <c r="I64" s="6"/>
      <c r="J64" s="6"/>
      <c r="K64" s="6"/>
      <c r="L64" s="6"/>
    </row>
    <row r="65" spans="1:8" ht="12.75">
      <c r="A65" s="57"/>
      <c r="B65" s="57"/>
      <c r="C65" s="57"/>
      <c r="D65" s="57"/>
      <c r="E65" s="57"/>
      <c r="F65" s="57"/>
      <c r="G65" s="57"/>
      <c r="H65" s="57"/>
    </row>
    <row r="66" spans="1:8" ht="12.75">
      <c r="A66" s="57"/>
      <c r="B66" s="57"/>
      <c r="C66" s="57"/>
      <c r="D66" s="57"/>
      <c r="E66" s="57" t="s">
        <v>29</v>
      </c>
      <c r="F66" s="57"/>
      <c r="G66" s="57"/>
      <c r="H66" s="57"/>
    </row>
    <row r="67" spans="1:8" ht="12.75">
      <c r="A67" s="57"/>
      <c r="B67" s="57"/>
      <c r="C67" s="57"/>
      <c r="D67" s="57"/>
      <c r="E67" s="57"/>
      <c r="F67" s="57"/>
      <c r="G67" s="57"/>
      <c r="H67" s="57"/>
    </row>
    <row r="68" spans="1:8" ht="12.75">
      <c r="A68" s="57"/>
      <c r="B68" s="57"/>
      <c r="C68" s="57"/>
      <c r="D68" s="57"/>
      <c r="E68" s="57"/>
      <c r="F68" s="57"/>
      <c r="G68" s="57"/>
      <c r="H68" s="57"/>
    </row>
    <row r="69" spans="1:8" ht="12.75">
      <c r="A69" s="57"/>
      <c r="B69" s="57"/>
      <c r="C69" s="57"/>
      <c r="D69" s="57"/>
      <c r="E69" s="57"/>
      <c r="F69" s="57"/>
      <c r="G69" s="57"/>
      <c r="H69" s="57"/>
    </row>
    <row r="70" spans="1:8" ht="12.75">
      <c r="A70" s="57"/>
      <c r="B70" s="57"/>
      <c r="C70" s="57"/>
      <c r="D70" s="57"/>
      <c r="E70" s="57"/>
      <c r="F70" s="57"/>
      <c r="G70" s="57"/>
      <c r="H70" s="57"/>
    </row>
  </sheetData>
  <mergeCells count="8">
    <mergeCell ref="A64:H64"/>
    <mergeCell ref="A5:G5"/>
    <mergeCell ref="A6:G6"/>
    <mergeCell ref="A63:H63"/>
    <mergeCell ref="A1:G1"/>
    <mergeCell ref="A2:G2"/>
    <mergeCell ref="A3:G3"/>
    <mergeCell ref="A4:G4"/>
  </mergeCells>
  <printOptions/>
  <pageMargins left="0.75" right="0.75" top="1" bottom="1" header="0.5" footer="0.5"/>
  <pageSetup horizontalDpi="600" verticalDpi="600" orientation="portrait" paperSize="9"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291"/>
  <sheetViews>
    <sheetView zoomScaleSheetLayoutView="100" workbookViewId="0" topLeftCell="A1">
      <selection activeCell="A1" sqref="A1:M1"/>
    </sheetView>
  </sheetViews>
  <sheetFormatPr defaultColWidth="9.33203125" defaultRowHeight="12.75"/>
  <cols>
    <col min="1" max="1" width="4.33203125" style="14" customWidth="1"/>
    <col min="2" max="2" width="4.83203125" style="14" customWidth="1"/>
    <col min="3" max="3" width="5.83203125" style="14" customWidth="1"/>
    <col min="4" max="4" width="25.83203125" style="14" customWidth="1"/>
    <col min="5" max="5" width="3.16015625" style="14" customWidth="1"/>
    <col min="6" max="6" width="1.66796875" style="14" customWidth="1"/>
    <col min="7" max="7" width="11.83203125" style="14" customWidth="1"/>
    <col min="8" max="8" width="1.5" style="14" customWidth="1"/>
    <col min="9" max="9" width="17.16015625" style="14" customWidth="1"/>
    <col min="10" max="10" width="1.5" style="14" customWidth="1"/>
    <col min="11" max="11" width="13" style="14" customWidth="1"/>
    <col min="12" max="12" width="1.5" style="14" customWidth="1"/>
    <col min="13" max="13" width="17" style="14" customWidth="1"/>
    <col min="14" max="16384" width="9.33203125" style="14" customWidth="1"/>
  </cols>
  <sheetData>
    <row r="1" spans="1:13" ht="23.25">
      <c r="A1" s="121" t="s">
        <v>20</v>
      </c>
      <c r="B1" s="121"/>
      <c r="C1" s="121"/>
      <c r="D1" s="121"/>
      <c r="E1" s="121"/>
      <c r="F1" s="122"/>
      <c r="G1" s="122"/>
      <c r="H1" s="122"/>
      <c r="I1" s="122"/>
      <c r="J1" s="122"/>
      <c r="K1" s="122"/>
      <c r="L1" s="122"/>
      <c r="M1" s="148"/>
    </row>
    <row r="2" spans="1:13" ht="12.75">
      <c r="A2" s="123" t="s">
        <v>21</v>
      </c>
      <c r="B2" s="123"/>
      <c r="C2" s="123"/>
      <c r="D2" s="123"/>
      <c r="E2" s="123"/>
      <c r="F2" s="122"/>
      <c r="G2" s="122"/>
      <c r="H2" s="122"/>
      <c r="I2" s="122"/>
      <c r="J2" s="122"/>
      <c r="K2" s="122"/>
      <c r="L2" s="122"/>
      <c r="M2" s="148"/>
    </row>
    <row r="3" spans="1:13" ht="12.75">
      <c r="A3" s="123" t="s">
        <v>22</v>
      </c>
      <c r="B3" s="123"/>
      <c r="C3" s="123"/>
      <c r="D3" s="123"/>
      <c r="E3" s="123"/>
      <c r="F3" s="122"/>
      <c r="G3" s="122"/>
      <c r="H3" s="122"/>
      <c r="I3" s="122"/>
      <c r="J3" s="122"/>
      <c r="K3" s="122"/>
      <c r="L3" s="122"/>
      <c r="M3" s="148"/>
    </row>
    <row r="4" spans="1:13" ht="15.75">
      <c r="A4" s="124" t="s">
        <v>252</v>
      </c>
      <c r="B4" s="125"/>
      <c r="C4" s="125"/>
      <c r="D4" s="125"/>
      <c r="E4" s="125"/>
      <c r="F4" s="122"/>
      <c r="G4" s="122"/>
      <c r="H4" s="122"/>
      <c r="I4" s="122"/>
      <c r="J4" s="122"/>
      <c r="K4" s="122"/>
      <c r="L4" s="122"/>
      <c r="M4" s="148"/>
    </row>
    <row r="5" spans="1:13" ht="15.75">
      <c r="A5" s="126" t="s">
        <v>25</v>
      </c>
      <c r="B5" s="126"/>
      <c r="C5" s="126"/>
      <c r="D5" s="126"/>
      <c r="E5" s="126"/>
      <c r="F5" s="118"/>
      <c r="G5" s="118"/>
      <c r="H5" s="118"/>
      <c r="I5" s="118"/>
      <c r="J5" s="118"/>
      <c r="K5" s="118"/>
      <c r="L5" s="118"/>
      <c r="M5" s="119"/>
    </row>
    <row r="7" spans="1:2" ht="12.75">
      <c r="A7" s="12" t="s">
        <v>70</v>
      </c>
      <c r="B7" s="4" t="s">
        <v>166</v>
      </c>
    </row>
    <row r="8" ht="12.75">
      <c r="A8" s="15"/>
    </row>
    <row r="9" spans="1:2" ht="12.75">
      <c r="A9" s="12" t="s">
        <v>71</v>
      </c>
      <c r="B9" s="4" t="s">
        <v>72</v>
      </c>
    </row>
    <row r="10" spans="1:13" ht="12.75">
      <c r="A10" s="15"/>
      <c r="B10" s="143" t="s">
        <v>246</v>
      </c>
      <c r="C10" s="143"/>
      <c r="D10" s="143"/>
      <c r="E10" s="143"/>
      <c r="F10" s="143"/>
      <c r="G10" s="143"/>
      <c r="H10" s="143"/>
      <c r="I10" s="143"/>
      <c r="J10" s="143"/>
      <c r="K10" s="143"/>
      <c r="L10" s="143"/>
      <c r="M10" s="120"/>
    </row>
    <row r="11" spans="1:13" ht="12.75">
      <c r="A11" s="15"/>
      <c r="B11" s="143"/>
      <c r="C11" s="143"/>
      <c r="D11" s="143"/>
      <c r="E11" s="143"/>
      <c r="F11" s="143"/>
      <c r="G11" s="143"/>
      <c r="H11" s="143"/>
      <c r="I11" s="143"/>
      <c r="J11" s="143"/>
      <c r="K11" s="143"/>
      <c r="L11" s="143"/>
      <c r="M11" s="120"/>
    </row>
    <row r="12" ht="12.75">
      <c r="A12" s="15"/>
    </row>
    <row r="13" spans="1:13" ht="12.75">
      <c r="A13" s="15"/>
      <c r="B13" s="153" t="s">
        <v>200</v>
      </c>
      <c r="C13" s="149"/>
      <c r="D13" s="149"/>
      <c r="E13" s="149"/>
      <c r="F13" s="149"/>
      <c r="G13" s="149"/>
      <c r="H13" s="149"/>
      <c r="I13" s="149"/>
      <c r="J13" s="149"/>
      <c r="K13" s="149"/>
      <c r="L13" s="149"/>
      <c r="M13" s="149"/>
    </row>
    <row r="14" spans="1:13" ht="12.75">
      <c r="A14" s="15"/>
      <c r="B14" s="149"/>
      <c r="C14" s="149"/>
      <c r="D14" s="149"/>
      <c r="E14" s="149"/>
      <c r="F14" s="149"/>
      <c r="G14" s="149"/>
      <c r="H14" s="149"/>
      <c r="I14" s="149"/>
      <c r="J14" s="149"/>
      <c r="K14" s="149"/>
      <c r="L14" s="149"/>
      <c r="M14" s="149"/>
    </row>
    <row r="15" spans="1:13" ht="12.75">
      <c r="A15" s="15"/>
      <c r="B15" s="86"/>
      <c r="C15" s="86"/>
      <c r="D15" s="86"/>
      <c r="E15" s="86"/>
      <c r="F15" s="86"/>
      <c r="G15" s="86"/>
      <c r="H15" s="86"/>
      <c r="I15" s="86"/>
      <c r="J15" s="86"/>
      <c r="K15" s="86"/>
      <c r="L15" s="86"/>
      <c r="M15" s="86"/>
    </row>
    <row r="16" spans="1:13" ht="12.75">
      <c r="A16" s="15"/>
      <c r="B16" s="153" t="s">
        <v>223</v>
      </c>
      <c r="C16" s="149"/>
      <c r="D16" s="149"/>
      <c r="E16" s="149"/>
      <c r="F16" s="149"/>
      <c r="G16" s="149"/>
      <c r="H16" s="149"/>
      <c r="I16" s="149"/>
      <c r="J16" s="149"/>
      <c r="K16" s="149"/>
      <c r="L16" s="149"/>
      <c r="M16" s="149"/>
    </row>
    <row r="17" spans="1:13" ht="12.75">
      <c r="A17" s="15"/>
      <c r="B17" s="149"/>
      <c r="C17" s="149"/>
      <c r="D17" s="149"/>
      <c r="E17" s="149"/>
      <c r="F17" s="149"/>
      <c r="G17" s="149"/>
      <c r="H17" s="149"/>
      <c r="I17" s="149"/>
      <c r="J17" s="149"/>
      <c r="K17" s="149"/>
      <c r="L17" s="149"/>
      <c r="M17" s="149"/>
    </row>
    <row r="18" spans="1:13" ht="12.75">
      <c r="A18" s="15"/>
      <c r="B18" s="86"/>
      <c r="C18" s="86"/>
      <c r="D18" s="86"/>
      <c r="E18" s="86"/>
      <c r="F18" s="86"/>
      <c r="G18" s="86"/>
      <c r="H18" s="86"/>
      <c r="I18" s="86"/>
      <c r="J18" s="86"/>
      <c r="K18" s="86"/>
      <c r="L18" s="86"/>
      <c r="M18" s="86"/>
    </row>
    <row r="19" spans="1:13" ht="12.75">
      <c r="A19" s="12" t="s">
        <v>73</v>
      </c>
      <c r="B19" s="4" t="s">
        <v>201</v>
      </c>
      <c r="M19" s="86"/>
    </row>
    <row r="20" spans="1:13" ht="12.75">
      <c r="A20" s="15"/>
      <c r="B20" s="143" t="s">
        <v>250</v>
      </c>
      <c r="C20" s="145"/>
      <c r="D20" s="145"/>
      <c r="E20" s="145"/>
      <c r="F20" s="145"/>
      <c r="G20" s="145"/>
      <c r="H20" s="145"/>
      <c r="I20" s="145"/>
      <c r="J20" s="145"/>
      <c r="K20" s="145"/>
      <c r="L20" s="145"/>
      <c r="M20" s="145"/>
    </row>
    <row r="21" spans="1:13" ht="12.75">
      <c r="A21" s="15"/>
      <c r="B21" s="145"/>
      <c r="C21" s="145"/>
      <c r="D21" s="145"/>
      <c r="E21" s="145"/>
      <c r="F21" s="145"/>
      <c r="G21" s="145"/>
      <c r="H21" s="145"/>
      <c r="I21" s="145"/>
      <c r="J21" s="145"/>
      <c r="K21" s="145"/>
      <c r="L21" s="145"/>
      <c r="M21" s="145"/>
    </row>
    <row r="22" spans="1:13" ht="12.75">
      <c r="A22" s="15"/>
      <c r="B22" s="145"/>
      <c r="C22" s="145"/>
      <c r="D22" s="145"/>
      <c r="E22" s="145"/>
      <c r="F22" s="145"/>
      <c r="G22" s="145"/>
      <c r="H22" s="145"/>
      <c r="I22" s="145"/>
      <c r="J22" s="145"/>
      <c r="K22" s="145"/>
      <c r="L22" s="145"/>
      <c r="M22" s="145"/>
    </row>
    <row r="23" spans="1:13" ht="12.75">
      <c r="A23" s="15"/>
      <c r="B23" s="86"/>
      <c r="C23" s="86"/>
      <c r="D23" s="86"/>
      <c r="E23" s="86"/>
      <c r="F23" s="86"/>
      <c r="G23" s="86"/>
      <c r="H23" s="86"/>
      <c r="I23" s="86"/>
      <c r="J23" s="86"/>
      <c r="K23" s="86"/>
      <c r="L23" s="86"/>
      <c r="M23" s="86"/>
    </row>
    <row r="24" spans="1:13" ht="12.75" customHeight="1">
      <c r="A24" s="15"/>
      <c r="B24" s="86" t="s">
        <v>203</v>
      </c>
      <c r="C24" s="86">
        <v>3</v>
      </c>
      <c r="D24" s="86" t="s">
        <v>204</v>
      </c>
      <c r="E24" s="86"/>
      <c r="F24" s="86"/>
      <c r="G24" s="86"/>
      <c r="H24" s="86"/>
      <c r="I24" s="86"/>
      <c r="J24" s="86"/>
      <c r="K24" s="86"/>
      <c r="L24" s="86"/>
      <c r="M24" s="86"/>
    </row>
    <row r="25" spans="1:13" ht="12.75">
      <c r="A25" s="15"/>
      <c r="B25" s="86" t="s">
        <v>203</v>
      </c>
      <c r="C25" s="86">
        <v>101</v>
      </c>
      <c r="D25" s="154" t="s">
        <v>205</v>
      </c>
      <c r="E25" s="154"/>
      <c r="F25" s="154"/>
      <c r="G25" s="154"/>
      <c r="H25" s="154"/>
      <c r="I25" s="154"/>
      <c r="J25" s="86"/>
      <c r="K25" s="86"/>
      <c r="L25" s="86"/>
      <c r="M25" s="86"/>
    </row>
    <row r="26" spans="1:13" ht="12.75">
      <c r="A26" s="15"/>
      <c r="B26" s="86" t="s">
        <v>203</v>
      </c>
      <c r="C26" s="86">
        <v>108</v>
      </c>
      <c r="D26" s="154" t="s">
        <v>206</v>
      </c>
      <c r="E26" s="154"/>
      <c r="F26" s="154"/>
      <c r="G26" s="154"/>
      <c r="H26" s="154"/>
      <c r="I26" s="154"/>
      <c r="J26" s="86"/>
      <c r="K26" s="86"/>
      <c r="L26" s="86"/>
      <c r="M26" s="86"/>
    </row>
    <row r="27" spans="1:13" ht="12.75">
      <c r="A27" s="15"/>
      <c r="B27" s="86" t="s">
        <v>203</v>
      </c>
      <c r="C27" s="86">
        <v>110</v>
      </c>
      <c r="D27" s="154" t="s">
        <v>207</v>
      </c>
      <c r="E27" s="154"/>
      <c r="F27" s="154"/>
      <c r="G27" s="154"/>
      <c r="H27" s="154"/>
      <c r="I27" s="154"/>
      <c r="J27" s="86"/>
      <c r="K27" s="86"/>
      <c r="L27" s="86"/>
      <c r="M27" s="86"/>
    </row>
    <row r="28" spans="1:13" ht="12.75">
      <c r="A28" s="15"/>
      <c r="B28" s="86" t="s">
        <v>203</v>
      </c>
      <c r="C28" s="86">
        <v>116</v>
      </c>
      <c r="D28" s="154" t="s">
        <v>208</v>
      </c>
      <c r="E28" s="154"/>
      <c r="F28" s="154"/>
      <c r="G28" s="154"/>
      <c r="H28" s="154"/>
      <c r="I28" s="154"/>
      <c r="J28" s="86"/>
      <c r="K28" s="86"/>
      <c r="L28" s="86"/>
      <c r="M28" s="86"/>
    </row>
    <row r="29" spans="1:13" ht="12.75">
      <c r="A29" s="15"/>
      <c r="B29" s="86" t="s">
        <v>203</v>
      </c>
      <c r="C29" s="86">
        <v>121</v>
      </c>
      <c r="D29" s="154" t="s">
        <v>209</v>
      </c>
      <c r="E29" s="154"/>
      <c r="F29" s="154"/>
      <c r="G29" s="154"/>
      <c r="H29" s="154"/>
      <c r="I29" s="154"/>
      <c r="J29" s="86"/>
      <c r="K29" s="86"/>
      <c r="L29" s="86"/>
      <c r="M29" s="86"/>
    </row>
    <row r="30" spans="1:13" ht="12.75">
      <c r="A30" s="15"/>
      <c r="B30" s="86" t="s">
        <v>203</v>
      </c>
      <c r="C30" s="86">
        <v>127</v>
      </c>
      <c r="D30" s="154" t="s">
        <v>224</v>
      </c>
      <c r="E30" s="154"/>
      <c r="F30" s="154"/>
      <c r="G30" s="154"/>
      <c r="H30" s="154"/>
      <c r="I30" s="154"/>
      <c r="J30" s="86"/>
      <c r="K30" s="86"/>
      <c r="L30" s="86"/>
      <c r="M30" s="86"/>
    </row>
    <row r="31" spans="1:13" ht="12.75">
      <c r="A31" s="15"/>
      <c r="B31" s="86" t="s">
        <v>203</v>
      </c>
      <c r="C31" s="86">
        <v>128</v>
      </c>
      <c r="D31" s="154" t="s">
        <v>225</v>
      </c>
      <c r="E31" s="154"/>
      <c r="F31" s="154"/>
      <c r="G31" s="154"/>
      <c r="H31" s="154"/>
      <c r="I31" s="154"/>
      <c r="J31" s="86"/>
      <c r="K31" s="86"/>
      <c r="L31" s="86"/>
      <c r="M31" s="86"/>
    </row>
    <row r="32" spans="1:13" ht="12.75">
      <c r="A32" s="15"/>
      <c r="B32" s="86" t="s">
        <v>203</v>
      </c>
      <c r="C32" s="86">
        <v>132</v>
      </c>
      <c r="D32" s="154" t="s">
        <v>210</v>
      </c>
      <c r="E32" s="154"/>
      <c r="F32" s="154"/>
      <c r="G32" s="154"/>
      <c r="H32" s="154"/>
      <c r="I32" s="154"/>
      <c r="J32" s="86"/>
      <c r="K32" s="86"/>
      <c r="L32" s="86"/>
      <c r="M32" s="86"/>
    </row>
    <row r="33" spans="1:13" ht="12.75">
      <c r="A33" s="15"/>
      <c r="B33" s="86" t="s">
        <v>203</v>
      </c>
      <c r="C33" s="86">
        <v>133</v>
      </c>
      <c r="D33" s="154" t="s">
        <v>211</v>
      </c>
      <c r="E33" s="154"/>
      <c r="F33" s="154"/>
      <c r="G33" s="154"/>
      <c r="H33" s="154"/>
      <c r="I33" s="154"/>
      <c r="J33" s="86"/>
      <c r="K33" s="86"/>
      <c r="L33" s="86"/>
      <c r="M33" s="86"/>
    </row>
    <row r="34" spans="1:13" ht="12.75">
      <c r="A34" s="15"/>
      <c r="B34" s="86" t="s">
        <v>203</v>
      </c>
      <c r="C34" s="86">
        <v>136</v>
      </c>
      <c r="D34" s="154" t="s">
        <v>212</v>
      </c>
      <c r="E34" s="154"/>
      <c r="F34" s="154"/>
      <c r="G34" s="154"/>
      <c r="H34" s="154"/>
      <c r="I34" s="154"/>
      <c r="J34" s="86"/>
      <c r="K34" s="86"/>
      <c r="L34" s="86"/>
      <c r="M34" s="86"/>
    </row>
    <row r="35" spans="1:13" ht="12.75">
      <c r="A35" s="15"/>
      <c r="B35" s="86" t="s">
        <v>203</v>
      </c>
      <c r="C35" s="86">
        <v>138</v>
      </c>
      <c r="D35" s="154" t="s">
        <v>213</v>
      </c>
      <c r="E35" s="154"/>
      <c r="F35" s="154"/>
      <c r="G35" s="154"/>
      <c r="H35" s="154"/>
      <c r="I35" s="154"/>
      <c r="J35" s="86"/>
      <c r="K35" s="86"/>
      <c r="L35" s="86"/>
      <c r="M35" s="86"/>
    </row>
    <row r="36" spans="1:13" ht="12.75">
      <c r="A36" s="15"/>
      <c r="B36" s="86"/>
      <c r="C36" s="86"/>
      <c r="D36" s="86"/>
      <c r="E36" s="86"/>
      <c r="F36" s="86"/>
      <c r="G36" s="86"/>
      <c r="H36" s="86"/>
      <c r="I36" s="86"/>
      <c r="J36" s="86"/>
      <c r="K36" s="86"/>
      <c r="L36" s="86"/>
      <c r="M36" s="86"/>
    </row>
    <row r="37" spans="1:13" ht="12.75">
      <c r="A37" s="15"/>
      <c r="B37" s="157" t="s">
        <v>237</v>
      </c>
      <c r="C37" s="149"/>
      <c r="D37" s="149"/>
      <c r="E37" s="149"/>
      <c r="F37" s="149"/>
      <c r="G37" s="149"/>
      <c r="H37" s="149"/>
      <c r="I37" s="149"/>
      <c r="J37" s="149"/>
      <c r="K37" s="149"/>
      <c r="L37" s="149"/>
      <c r="M37" s="149"/>
    </row>
    <row r="38" spans="1:13" ht="12.75">
      <c r="A38" s="15"/>
      <c r="B38" s="86"/>
      <c r="C38" s="86"/>
      <c r="D38" s="86"/>
      <c r="E38" s="86"/>
      <c r="F38" s="86"/>
      <c r="G38" s="86"/>
      <c r="H38" s="86"/>
      <c r="I38" s="86"/>
      <c r="J38" s="86"/>
      <c r="K38" s="86"/>
      <c r="L38" s="86"/>
      <c r="M38" s="86"/>
    </row>
    <row r="39" spans="1:2" ht="12.75">
      <c r="A39" s="12" t="s">
        <v>74</v>
      </c>
      <c r="B39" s="4" t="s">
        <v>183</v>
      </c>
    </row>
    <row r="40" spans="1:2" ht="12.75">
      <c r="A40" s="15"/>
      <c r="B40" s="14" t="s">
        <v>184</v>
      </c>
    </row>
    <row r="41" ht="12.75">
      <c r="A41" s="15"/>
    </row>
    <row r="42" spans="1:2" ht="12.75">
      <c r="A42" s="12" t="s">
        <v>76</v>
      </c>
      <c r="B42" s="4" t="s">
        <v>75</v>
      </c>
    </row>
    <row r="43" spans="1:2" ht="12.75">
      <c r="A43" s="15"/>
      <c r="B43" s="14" t="s">
        <v>163</v>
      </c>
    </row>
    <row r="44" ht="12.75">
      <c r="A44" s="15"/>
    </row>
    <row r="45" spans="1:2" ht="12.75">
      <c r="A45" s="12" t="s">
        <v>78</v>
      </c>
      <c r="B45" s="4" t="s">
        <v>77</v>
      </c>
    </row>
    <row r="46" spans="1:13" ht="12.75">
      <c r="A46" s="15"/>
      <c r="B46" s="156" t="s">
        <v>190</v>
      </c>
      <c r="C46" s="145"/>
      <c r="D46" s="145"/>
      <c r="E46" s="145"/>
      <c r="F46" s="145"/>
      <c r="G46" s="145"/>
      <c r="H46" s="145"/>
      <c r="I46" s="145"/>
      <c r="J46" s="145"/>
      <c r="K46" s="145"/>
      <c r="L46" s="145"/>
      <c r="M46" s="145"/>
    </row>
    <row r="47" spans="1:13" ht="16.5" customHeight="1">
      <c r="A47" s="15"/>
      <c r="B47" s="145"/>
      <c r="C47" s="145"/>
      <c r="D47" s="145"/>
      <c r="E47" s="145"/>
      <c r="F47" s="145"/>
      <c r="G47" s="145"/>
      <c r="H47" s="145"/>
      <c r="I47" s="145"/>
      <c r="J47" s="145"/>
      <c r="K47" s="145"/>
      <c r="L47" s="145"/>
      <c r="M47" s="145"/>
    </row>
    <row r="48" spans="1:2" ht="12.75">
      <c r="A48" s="12" t="s">
        <v>80</v>
      </c>
      <c r="B48" s="4" t="s">
        <v>79</v>
      </c>
    </row>
    <row r="49" spans="1:13" ht="12.75">
      <c r="A49" s="15"/>
      <c r="B49" s="150" t="s">
        <v>179</v>
      </c>
      <c r="C49" s="145"/>
      <c r="D49" s="145"/>
      <c r="E49" s="145"/>
      <c r="F49" s="145"/>
      <c r="G49" s="145"/>
      <c r="H49" s="145"/>
      <c r="I49" s="145"/>
      <c r="J49" s="145"/>
      <c r="K49" s="145"/>
      <c r="L49" s="145"/>
      <c r="M49" s="145"/>
    </row>
    <row r="50" spans="1:13" ht="12.75">
      <c r="A50" s="15"/>
      <c r="B50" s="145"/>
      <c r="C50" s="145"/>
      <c r="D50" s="145"/>
      <c r="E50" s="145"/>
      <c r="F50" s="145"/>
      <c r="G50" s="145"/>
      <c r="H50" s="145"/>
      <c r="I50" s="145"/>
      <c r="J50" s="145"/>
      <c r="K50" s="145"/>
      <c r="L50" s="145"/>
      <c r="M50" s="145"/>
    </row>
    <row r="51" ht="12.75">
      <c r="A51" s="15"/>
    </row>
    <row r="52" spans="1:2" ht="12.75">
      <c r="A52" s="12" t="s">
        <v>82</v>
      </c>
      <c r="B52" s="4" t="s">
        <v>81</v>
      </c>
    </row>
    <row r="53" spans="1:13" ht="12.75">
      <c r="A53" s="12"/>
      <c r="B53" s="145" t="s">
        <v>247</v>
      </c>
      <c r="C53" s="145"/>
      <c r="D53" s="145"/>
      <c r="E53" s="145"/>
      <c r="F53" s="145"/>
      <c r="G53" s="145"/>
      <c r="H53" s="145"/>
      <c r="I53" s="145"/>
      <c r="J53" s="145"/>
      <c r="K53" s="145"/>
      <c r="L53" s="145"/>
      <c r="M53" s="145"/>
    </row>
    <row r="54" spans="1:13" ht="12.75">
      <c r="A54" s="12"/>
      <c r="B54" s="145"/>
      <c r="C54" s="145"/>
      <c r="D54" s="145"/>
      <c r="E54" s="145"/>
      <c r="F54" s="145"/>
      <c r="G54" s="145"/>
      <c r="H54" s="145"/>
      <c r="I54" s="145"/>
      <c r="J54" s="145"/>
      <c r="K54" s="145"/>
      <c r="L54" s="145"/>
      <c r="M54" s="145"/>
    </row>
    <row r="55" spans="1:12" ht="12.75">
      <c r="A55" s="15"/>
      <c r="B55" s="13"/>
      <c r="C55" s="13"/>
      <c r="D55" s="13"/>
      <c r="E55" s="13"/>
      <c r="F55" s="13"/>
      <c r="G55" s="13"/>
      <c r="H55" s="13"/>
      <c r="I55" s="13"/>
      <c r="J55" s="13"/>
      <c r="K55" s="13"/>
      <c r="L55" s="13"/>
    </row>
    <row r="56" spans="1:2" ht="12.75">
      <c r="A56" s="12" t="s">
        <v>84</v>
      </c>
      <c r="B56" s="4" t="s">
        <v>268</v>
      </c>
    </row>
    <row r="57" spans="1:12" ht="12.75">
      <c r="A57" s="12"/>
      <c r="B57" s="75" t="s">
        <v>269</v>
      </c>
      <c r="C57" s="16"/>
      <c r="D57" s="16"/>
      <c r="E57" s="16"/>
      <c r="F57" s="16"/>
      <c r="G57" s="16"/>
      <c r="H57" s="16"/>
      <c r="I57" s="16"/>
      <c r="J57" s="16"/>
      <c r="K57" s="16"/>
      <c r="L57" s="16"/>
    </row>
    <row r="58" ht="12.75">
      <c r="A58" s="15"/>
    </row>
    <row r="59" spans="1:2" ht="12.75">
      <c r="A59" s="12" t="s">
        <v>86</v>
      </c>
      <c r="B59" s="4" t="s">
        <v>85</v>
      </c>
    </row>
    <row r="60" spans="1:12" ht="12.75">
      <c r="A60" s="15"/>
      <c r="B60" s="158" t="s">
        <v>131</v>
      </c>
      <c r="C60" s="158"/>
      <c r="D60" s="158"/>
      <c r="E60" s="158"/>
      <c r="F60" s="158"/>
      <c r="G60" s="158"/>
      <c r="H60" s="158"/>
      <c r="I60" s="158"/>
      <c r="J60" s="158"/>
      <c r="K60" s="158"/>
      <c r="L60" s="158"/>
    </row>
    <row r="61" spans="1:12" ht="12.75">
      <c r="A61" s="15"/>
      <c r="B61" s="32" t="s">
        <v>132</v>
      </c>
      <c r="C61" s="158" t="s">
        <v>133</v>
      </c>
      <c r="D61" s="158"/>
      <c r="E61" s="158"/>
      <c r="F61" s="158"/>
      <c r="G61" s="158"/>
      <c r="H61" s="158"/>
      <c r="I61" s="158"/>
      <c r="J61" s="158"/>
      <c r="K61" s="158"/>
      <c r="L61" s="158"/>
    </row>
    <row r="62" spans="1:12" ht="12.75">
      <c r="A62" s="15"/>
      <c r="B62" s="32"/>
      <c r="C62" s="158" t="s">
        <v>134</v>
      </c>
      <c r="D62" s="158"/>
      <c r="E62" s="158"/>
      <c r="F62" s="158"/>
      <c r="G62" s="158"/>
      <c r="H62" s="158"/>
      <c r="I62" s="158"/>
      <c r="J62" s="158"/>
      <c r="K62" s="158"/>
      <c r="L62" s="158"/>
    </row>
    <row r="63" spans="1:12" ht="12.75">
      <c r="A63" s="15"/>
      <c r="B63" s="32"/>
      <c r="C63" s="32"/>
      <c r="D63" s="32"/>
      <c r="E63" s="32"/>
      <c r="F63" s="32"/>
      <c r="G63" s="32"/>
      <c r="H63" s="32"/>
      <c r="I63" s="32"/>
      <c r="J63" s="32"/>
      <c r="K63" s="32"/>
      <c r="L63" s="32"/>
    </row>
    <row r="64" spans="1:12" ht="12.75">
      <c r="A64" s="15"/>
      <c r="B64" s="32" t="s">
        <v>135</v>
      </c>
      <c r="C64" s="158" t="s">
        <v>136</v>
      </c>
      <c r="D64" s="158"/>
      <c r="E64" s="158"/>
      <c r="F64" s="158"/>
      <c r="G64" s="158"/>
      <c r="H64" s="158"/>
      <c r="I64" s="158"/>
      <c r="J64" s="158"/>
      <c r="K64" s="158"/>
      <c r="L64" s="158"/>
    </row>
    <row r="65" spans="1:12" ht="12.75">
      <c r="A65" s="15"/>
      <c r="B65" s="32"/>
      <c r="C65" s="158" t="s">
        <v>137</v>
      </c>
      <c r="D65" s="158"/>
      <c r="E65" s="158"/>
      <c r="F65" s="158"/>
      <c r="G65" s="158"/>
      <c r="H65" s="158"/>
      <c r="I65" s="158"/>
      <c r="J65" s="158"/>
      <c r="K65" s="159"/>
      <c r="L65" s="159"/>
    </row>
    <row r="66" spans="1:12" ht="12.75">
      <c r="A66" s="15"/>
      <c r="B66" s="32"/>
      <c r="C66" s="32"/>
      <c r="D66" s="32"/>
      <c r="E66" s="32"/>
      <c r="F66" s="32"/>
      <c r="G66" s="32"/>
      <c r="H66" s="32"/>
      <c r="I66" s="32"/>
      <c r="J66" s="32"/>
      <c r="K66" s="32"/>
      <c r="L66" s="32"/>
    </row>
    <row r="67" spans="1:12" ht="12.75">
      <c r="A67" s="15"/>
      <c r="B67" s="32" t="s">
        <v>138</v>
      </c>
      <c r="C67" s="158" t="s">
        <v>139</v>
      </c>
      <c r="D67" s="158"/>
      <c r="E67" s="158"/>
      <c r="F67" s="158"/>
      <c r="G67" s="158"/>
      <c r="H67" s="158"/>
      <c r="I67" s="158"/>
      <c r="J67" s="158"/>
      <c r="K67" s="158"/>
      <c r="L67" s="158"/>
    </row>
    <row r="68" spans="1:12" ht="12.75">
      <c r="A68" s="15"/>
      <c r="B68" s="32"/>
      <c r="C68" s="158" t="s">
        <v>140</v>
      </c>
      <c r="D68" s="158"/>
      <c r="E68" s="158"/>
      <c r="F68" s="158"/>
      <c r="G68" s="158"/>
      <c r="H68" s="158"/>
      <c r="I68" s="158"/>
      <c r="J68" s="158"/>
      <c r="K68" s="158"/>
      <c r="L68" s="158"/>
    </row>
    <row r="69" spans="1:12" ht="12.75">
      <c r="A69" s="15"/>
      <c r="B69" s="32"/>
      <c r="C69" s="32"/>
      <c r="D69" s="32"/>
      <c r="E69" s="32"/>
      <c r="F69" s="32"/>
      <c r="G69" s="32"/>
      <c r="H69" s="32"/>
      <c r="I69" s="32"/>
      <c r="J69" s="32"/>
      <c r="K69" s="32"/>
      <c r="L69" s="32"/>
    </row>
    <row r="70" spans="1:12" ht="12.75">
      <c r="A70" s="15"/>
      <c r="B70" s="32" t="s">
        <v>196</v>
      </c>
      <c r="C70" s="158" t="s">
        <v>194</v>
      </c>
      <c r="D70" s="158"/>
      <c r="E70" s="158"/>
      <c r="F70" s="158"/>
      <c r="G70" s="158"/>
      <c r="H70" s="158"/>
      <c r="I70" s="158"/>
      <c r="J70" s="158"/>
      <c r="K70" s="158"/>
      <c r="L70" s="158"/>
    </row>
    <row r="71" spans="1:12" ht="12.75">
      <c r="A71" s="15"/>
      <c r="B71" s="32"/>
      <c r="C71" s="158" t="s">
        <v>195</v>
      </c>
      <c r="D71" s="158"/>
      <c r="E71" s="158"/>
      <c r="F71" s="158"/>
      <c r="G71" s="158"/>
      <c r="H71" s="158"/>
      <c r="I71" s="158"/>
      <c r="J71" s="158"/>
      <c r="K71" s="158"/>
      <c r="L71" s="158"/>
    </row>
    <row r="72" spans="1:12" ht="12.75">
      <c r="A72" s="15"/>
      <c r="B72" s="32"/>
      <c r="C72" s="32"/>
      <c r="D72" s="32"/>
      <c r="E72" s="32"/>
      <c r="F72" s="32"/>
      <c r="G72" s="32"/>
      <c r="H72" s="32"/>
      <c r="I72" s="32"/>
      <c r="J72" s="32"/>
      <c r="K72" s="32"/>
      <c r="L72" s="32"/>
    </row>
    <row r="73" spans="1:13" ht="12.75">
      <c r="A73" s="15"/>
      <c r="B73" s="32"/>
      <c r="C73" s="32"/>
      <c r="D73" s="32"/>
      <c r="E73" s="32"/>
      <c r="F73" s="32"/>
      <c r="G73" s="151" t="s">
        <v>9</v>
      </c>
      <c r="H73" s="151"/>
      <c r="I73" s="151"/>
      <c r="J73" s="51"/>
      <c r="K73" s="151" t="s">
        <v>10</v>
      </c>
      <c r="L73" s="151"/>
      <c r="M73" s="151"/>
    </row>
    <row r="74" spans="1:13" ht="72.75" customHeight="1">
      <c r="A74" s="15"/>
      <c r="B74" s="163" t="s">
        <v>156</v>
      </c>
      <c r="C74" s="163"/>
      <c r="D74" s="163"/>
      <c r="E74" s="163"/>
      <c r="F74" s="163"/>
      <c r="G74" s="72" t="s">
        <v>11</v>
      </c>
      <c r="H74" s="72"/>
      <c r="I74" s="72" t="s">
        <v>32</v>
      </c>
      <c r="J74" s="72"/>
      <c r="K74" s="72" t="s">
        <v>12</v>
      </c>
      <c r="L74" s="72"/>
      <c r="M74" s="72" t="s">
        <v>18</v>
      </c>
    </row>
    <row r="75" spans="1:13" ht="12.75">
      <c r="A75" s="15"/>
      <c r="B75" s="32"/>
      <c r="C75" s="32"/>
      <c r="D75" s="32"/>
      <c r="E75" s="32"/>
      <c r="F75" s="32"/>
      <c r="G75" s="115" t="s">
        <v>253</v>
      </c>
      <c r="H75" s="112"/>
      <c r="I75" s="115" t="s">
        <v>175</v>
      </c>
      <c r="J75" s="116"/>
      <c r="K75" s="115" t="s">
        <v>253</v>
      </c>
      <c r="L75" s="112"/>
      <c r="M75" s="115" t="s">
        <v>175</v>
      </c>
    </row>
    <row r="76" spans="1:13" ht="12.75">
      <c r="A76" s="15"/>
      <c r="B76" s="32"/>
      <c r="C76" s="32"/>
      <c r="D76" s="32"/>
      <c r="E76" s="32"/>
      <c r="F76" s="32"/>
      <c r="G76" s="51" t="s">
        <v>33</v>
      </c>
      <c r="H76" s="51"/>
      <c r="I76" s="51" t="s">
        <v>33</v>
      </c>
      <c r="J76" s="51"/>
      <c r="K76" s="51" t="s">
        <v>33</v>
      </c>
      <c r="L76" s="51"/>
      <c r="M76" s="51" t="s">
        <v>33</v>
      </c>
    </row>
    <row r="77" spans="1:13" ht="12.75">
      <c r="A77" s="15"/>
      <c r="B77" s="73" t="s">
        <v>157</v>
      </c>
      <c r="C77" s="32"/>
      <c r="D77" s="32"/>
      <c r="E77" s="32"/>
      <c r="F77" s="32"/>
      <c r="G77" s="51"/>
      <c r="H77" s="51"/>
      <c r="I77" s="51"/>
      <c r="J77" s="51"/>
      <c r="K77" s="51"/>
      <c r="L77" s="51"/>
      <c r="M77" s="51"/>
    </row>
    <row r="78" spans="1:13" ht="12.75">
      <c r="A78" s="15"/>
      <c r="B78" s="73"/>
      <c r="C78" s="32"/>
      <c r="D78" s="32"/>
      <c r="E78" s="32"/>
      <c r="F78" s="32"/>
      <c r="G78" s="51"/>
      <c r="H78" s="51"/>
      <c r="I78" s="51"/>
      <c r="J78" s="51"/>
      <c r="K78" s="51"/>
      <c r="L78" s="51"/>
      <c r="M78" s="51"/>
    </row>
    <row r="79" spans="1:13" ht="12.75">
      <c r="A79" s="15"/>
      <c r="B79" s="74" t="s">
        <v>141</v>
      </c>
      <c r="C79" s="74"/>
      <c r="D79" s="74"/>
      <c r="E79" s="74"/>
      <c r="F79" s="74"/>
      <c r="G79" s="105">
        <f>K79-1279</f>
        <v>163</v>
      </c>
      <c r="H79" s="105"/>
      <c r="I79" s="101">
        <v>734</v>
      </c>
      <c r="J79" s="101"/>
      <c r="K79" s="105">
        <v>1442</v>
      </c>
      <c r="L79" s="105"/>
      <c r="M79" s="101">
        <v>1017</v>
      </c>
    </row>
    <row r="80" spans="1:14" ht="12.75">
      <c r="A80" s="15"/>
      <c r="B80" s="74" t="s">
        <v>136</v>
      </c>
      <c r="C80" s="74"/>
      <c r="D80" s="74"/>
      <c r="E80" s="74"/>
      <c r="F80" s="74"/>
      <c r="G80" s="105">
        <f>K80-1</f>
        <v>0</v>
      </c>
      <c r="H80" s="105"/>
      <c r="I80" s="101">
        <v>177</v>
      </c>
      <c r="J80" s="101"/>
      <c r="K80" s="105">
        <v>1</v>
      </c>
      <c r="L80" s="105"/>
      <c r="M80" s="101">
        <v>525</v>
      </c>
      <c r="N80" s="87"/>
    </row>
    <row r="81" spans="1:14" ht="12.75">
      <c r="A81" s="15"/>
      <c r="B81" s="74" t="s">
        <v>142</v>
      </c>
      <c r="C81" s="74"/>
      <c r="D81" s="74"/>
      <c r="E81" s="74"/>
      <c r="F81" s="74"/>
      <c r="G81" s="105">
        <v>0</v>
      </c>
      <c r="H81" s="105"/>
      <c r="I81" s="101">
        <v>0</v>
      </c>
      <c r="J81" s="101"/>
      <c r="K81" s="105">
        <v>0</v>
      </c>
      <c r="L81" s="105"/>
      <c r="M81" s="101">
        <v>0</v>
      </c>
      <c r="N81" s="87"/>
    </row>
    <row r="82" spans="1:14" ht="13.5" thickBot="1">
      <c r="A82" s="15"/>
      <c r="B82" s="32"/>
      <c r="C82" s="32"/>
      <c r="D82" s="32"/>
      <c r="E82" s="32"/>
      <c r="F82" s="32"/>
      <c r="G82" s="100">
        <f>SUM(G79:G81)</f>
        <v>163</v>
      </c>
      <c r="H82" s="101"/>
      <c r="I82" s="100">
        <f>SUM(I79:I81)</f>
        <v>911</v>
      </c>
      <c r="J82" s="101"/>
      <c r="K82" s="100">
        <f>SUM(K79:K81)</f>
        <v>1443</v>
      </c>
      <c r="L82" s="101"/>
      <c r="M82" s="100">
        <f>SUM(M79:M81)</f>
        <v>1542</v>
      </c>
      <c r="N82" s="87"/>
    </row>
    <row r="83" spans="1:14" ht="13.5" thickTop="1">
      <c r="A83" s="15"/>
      <c r="B83" s="32"/>
      <c r="C83" s="32"/>
      <c r="D83" s="32"/>
      <c r="E83" s="32"/>
      <c r="F83" s="32"/>
      <c r="G83" s="32"/>
      <c r="H83" s="32"/>
      <c r="I83" s="32"/>
      <c r="J83" s="32"/>
      <c r="K83" s="32"/>
      <c r="L83" s="32"/>
      <c r="N83" s="87"/>
    </row>
    <row r="84" spans="1:14" ht="12.75">
      <c r="A84" s="15"/>
      <c r="B84" s="73" t="s">
        <v>271</v>
      </c>
      <c r="C84" s="32"/>
      <c r="D84" s="32"/>
      <c r="E84" s="32"/>
      <c r="F84" s="32"/>
      <c r="G84" s="51"/>
      <c r="H84" s="51"/>
      <c r="I84" s="51"/>
      <c r="J84" s="51"/>
      <c r="K84" s="51"/>
      <c r="L84" s="51"/>
      <c r="M84" s="51"/>
      <c r="N84" s="87"/>
    </row>
    <row r="85" spans="1:14" ht="12.75">
      <c r="A85" s="15"/>
      <c r="B85" s="73"/>
      <c r="C85" s="32"/>
      <c r="D85" s="32"/>
      <c r="E85" s="32"/>
      <c r="F85" s="32"/>
      <c r="G85" s="51"/>
      <c r="H85" s="51"/>
      <c r="I85" s="51"/>
      <c r="J85" s="51"/>
      <c r="K85" s="51"/>
      <c r="L85" s="51"/>
      <c r="M85" s="51"/>
      <c r="N85" s="87"/>
    </row>
    <row r="86" spans="1:14" ht="12.75">
      <c r="A86" s="15"/>
      <c r="B86" s="74" t="s">
        <v>141</v>
      </c>
      <c r="C86" s="74"/>
      <c r="D86" s="74"/>
      <c r="E86" s="74"/>
      <c r="F86" s="74"/>
      <c r="G86" s="105">
        <v>135</v>
      </c>
      <c r="H86" s="105"/>
      <c r="I86" s="101">
        <v>-197</v>
      </c>
      <c r="J86" s="101"/>
      <c r="K86" s="105">
        <v>-647</v>
      </c>
      <c r="L86" s="105"/>
      <c r="M86" s="101">
        <v>-827</v>
      </c>
      <c r="N86" s="87"/>
    </row>
    <row r="87" spans="1:14" ht="12.75">
      <c r="A87" s="15"/>
      <c r="B87" s="74" t="s">
        <v>136</v>
      </c>
      <c r="C87" s="74"/>
      <c r="D87" s="74"/>
      <c r="E87" s="74"/>
      <c r="F87" s="74"/>
      <c r="G87" s="105">
        <v>0</v>
      </c>
      <c r="H87" s="105"/>
      <c r="I87" s="101">
        <v>-17</v>
      </c>
      <c r="J87" s="101"/>
      <c r="K87" s="105">
        <v>0</v>
      </c>
      <c r="L87" s="105"/>
      <c r="M87" s="101">
        <v>-195</v>
      </c>
      <c r="N87" s="87"/>
    </row>
    <row r="88" spans="1:14" ht="12.75">
      <c r="A88" s="15"/>
      <c r="B88" s="74" t="s">
        <v>142</v>
      </c>
      <c r="C88" s="74"/>
      <c r="D88" s="74"/>
      <c r="E88" s="74"/>
      <c r="F88" s="74"/>
      <c r="G88" s="105">
        <v>0</v>
      </c>
      <c r="H88" s="105"/>
      <c r="I88" s="104">
        <v>-141</v>
      </c>
      <c r="J88" s="104"/>
      <c r="K88" s="105">
        <v>0</v>
      </c>
      <c r="L88" s="105"/>
      <c r="M88" s="104">
        <v>-772</v>
      </c>
      <c r="N88" s="87"/>
    </row>
    <row r="89" spans="1:14" ht="12.75">
      <c r="A89" s="15"/>
      <c r="B89" s="74" t="s">
        <v>194</v>
      </c>
      <c r="C89" s="74"/>
      <c r="D89" s="74"/>
      <c r="E89" s="74"/>
      <c r="F89" s="74"/>
      <c r="G89" s="106">
        <f>K89+5</f>
        <v>0</v>
      </c>
      <c r="H89" s="105"/>
      <c r="I89" s="102">
        <v>-5</v>
      </c>
      <c r="J89" s="104"/>
      <c r="K89" s="106">
        <v>-5</v>
      </c>
      <c r="L89" s="105"/>
      <c r="M89" s="102">
        <v>-5</v>
      </c>
      <c r="N89" s="87"/>
    </row>
    <row r="90" spans="1:14" ht="12.75">
      <c r="A90" s="15"/>
      <c r="B90" s="74"/>
      <c r="C90" s="74"/>
      <c r="D90" s="74"/>
      <c r="E90" s="74"/>
      <c r="F90" s="74"/>
      <c r="G90" s="105">
        <f>SUM(G86:G89)</f>
        <v>135</v>
      </c>
      <c r="H90" s="105"/>
      <c r="I90" s="105">
        <f>SUM(I86:I89)</f>
        <v>-360</v>
      </c>
      <c r="J90" s="101"/>
      <c r="K90" s="105">
        <f>SUM(K86:K89)</f>
        <v>-652</v>
      </c>
      <c r="L90" s="105"/>
      <c r="M90" s="105">
        <f>SUM(M86:M89)</f>
        <v>-1799</v>
      </c>
      <c r="N90" s="87"/>
    </row>
    <row r="91" spans="1:14" ht="12.75">
      <c r="A91" s="15"/>
      <c r="B91" s="74" t="s">
        <v>186</v>
      </c>
      <c r="C91" s="74"/>
      <c r="D91" s="74"/>
      <c r="E91" s="74"/>
      <c r="F91" s="74"/>
      <c r="G91" s="105">
        <v>0</v>
      </c>
      <c r="H91" s="105"/>
      <c r="I91" s="101">
        <v>0</v>
      </c>
      <c r="J91" s="101"/>
      <c r="K91" s="105">
        <v>0</v>
      </c>
      <c r="L91" s="105"/>
      <c r="M91" s="101">
        <v>46</v>
      </c>
      <c r="N91" s="87"/>
    </row>
    <row r="92" spans="1:14" ht="13.5" thickBot="1">
      <c r="A92" s="15"/>
      <c r="B92" s="32"/>
      <c r="C92" s="32"/>
      <c r="D92" s="32"/>
      <c r="E92" s="32"/>
      <c r="F92" s="32"/>
      <c r="G92" s="100">
        <f>SUM(G90:G91)</f>
        <v>135</v>
      </c>
      <c r="H92" s="101"/>
      <c r="I92" s="100">
        <f>SUM(I90:I91)</f>
        <v>-360</v>
      </c>
      <c r="J92" s="101"/>
      <c r="K92" s="100">
        <f>SUM(K90:K91)</f>
        <v>-652</v>
      </c>
      <c r="L92" s="101"/>
      <c r="M92" s="100">
        <f>SUM(M90:M91)</f>
        <v>-1753</v>
      </c>
      <c r="N92" s="87"/>
    </row>
    <row r="93" spans="1:12" ht="13.5" thickTop="1">
      <c r="A93" s="15"/>
      <c r="B93" s="32"/>
      <c r="C93" s="32"/>
      <c r="D93" s="32"/>
      <c r="E93" s="32"/>
      <c r="F93" s="32"/>
      <c r="G93" s="32"/>
      <c r="H93" s="32"/>
      <c r="I93" s="32"/>
      <c r="J93" s="32"/>
      <c r="K93" s="32"/>
      <c r="L93" s="32"/>
    </row>
    <row r="94" spans="1:12" ht="12.75">
      <c r="A94" s="33" t="s">
        <v>87</v>
      </c>
      <c r="B94" s="34" t="s">
        <v>169</v>
      </c>
      <c r="C94" s="35"/>
      <c r="D94" s="35"/>
      <c r="E94" s="35"/>
      <c r="F94" s="35"/>
      <c r="G94" s="35"/>
      <c r="H94" s="35"/>
      <c r="I94" s="35"/>
      <c r="J94" s="35"/>
      <c r="K94" s="35"/>
      <c r="L94" s="35"/>
    </row>
    <row r="95" spans="1:13" ht="12.75" customHeight="1">
      <c r="A95" s="36"/>
      <c r="B95" s="160" t="s">
        <v>122</v>
      </c>
      <c r="C95" s="160"/>
      <c r="D95" s="160"/>
      <c r="E95" s="160"/>
      <c r="F95" s="160"/>
      <c r="G95" s="160"/>
      <c r="H95" s="160"/>
      <c r="I95" s="160"/>
      <c r="J95" s="160"/>
      <c r="K95" s="160"/>
      <c r="L95" s="160"/>
      <c r="M95" s="148"/>
    </row>
    <row r="96" spans="1:13" ht="12.75">
      <c r="A96" s="36"/>
      <c r="B96" s="160"/>
      <c r="C96" s="160"/>
      <c r="D96" s="160"/>
      <c r="E96" s="160"/>
      <c r="F96" s="160"/>
      <c r="G96" s="160"/>
      <c r="H96" s="160"/>
      <c r="I96" s="160"/>
      <c r="J96" s="160"/>
      <c r="K96" s="160"/>
      <c r="L96" s="160"/>
      <c r="M96" s="148"/>
    </row>
    <row r="97" spans="1:13" ht="12.75">
      <c r="A97" s="36"/>
      <c r="B97" s="161"/>
      <c r="C97" s="161"/>
      <c r="D97" s="161"/>
      <c r="E97" s="161"/>
      <c r="F97" s="161"/>
      <c r="G97" s="161"/>
      <c r="H97" s="161"/>
      <c r="I97" s="161"/>
      <c r="J97" s="161"/>
      <c r="K97" s="161"/>
      <c r="L97" s="161"/>
      <c r="M97" s="161"/>
    </row>
    <row r="98" spans="1:12" ht="12.75">
      <c r="A98" s="33" t="s">
        <v>88</v>
      </c>
      <c r="B98" s="34" t="s">
        <v>277</v>
      </c>
      <c r="C98" s="35"/>
      <c r="D98" s="35"/>
      <c r="E98" s="35"/>
      <c r="F98" s="35"/>
      <c r="G98" s="35"/>
      <c r="H98" s="35"/>
      <c r="I98" s="35"/>
      <c r="J98" s="35"/>
      <c r="K98" s="35"/>
      <c r="L98" s="35"/>
    </row>
    <row r="99" spans="1:13" ht="12.75" customHeight="1">
      <c r="A99" s="36"/>
      <c r="B99" s="155" t="s">
        <v>278</v>
      </c>
      <c r="C99" s="143"/>
      <c r="D99" s="143"/>
      <c r="E99" s="143"/>
      <c r="F99" s="143"/>
      <c r="G99" s="143"/>
      <c r="H99" s="143"/>
      <c r="I99" s="143"/>
      <c r="J99" s="143"/>
      <c r="K99" s="143"/>
      <c r="L99" s="143"/>
      <c r="M99" s="143"/>
    </row>
    <row r="100" spans="1:13" ht="12.75">
      <c r="A100" s="36"/>
      <c r="B100" s="143"/>
      <c r="C100" s="143"/>
      <c r="D100" s="143"/>
      <c r="E100" s="143"/>
      <c r="F100" s="143"/>
      <c r="G100" s="143"/>
      <c r="H100" s="143"/>
      <c r="I100" s="143"/>
      <c r="J100" s="143"/>
      <c r="K100" s="143"/>
      <c r="L100" s="143"/>
      <c r="M100" s="143"/>
    </row>
    <row r="101" spans="1:13" ht="12.75">
      <c r="A101" s="36"/>
      <c r="B101" s="34" t="s">
        <v>279</v>
      </c>
      <c r="C101" s="103"/>
      <c r="D101" s="103"/>
      <c r="E101" s="103"/>
      <c r="F101" s="103"/>
      <c r="G101" s="103"/>
      <c r="H101" s="103"/>
      <c r="I101" s="103"/>
      <c r="J101" s="103"/>
      <c r="K101" s="103"/>
      <c r="L101" s="103"/>
      <c r="M101" s="103"/>
    </row>
    <row r="102" spans="1:13" ht="12.75">
      <c r="A102" s="36"/>
      <c r="B102" s="155" t="s">
        <v>280</v>
      </c>
      <c r="C102" s="143"/>
      <c r="D102" s="143"/>
      <c r="E102" s="143"/>
      <c r="F102" s="143"/>
      <c r="G102" s="143"/>
      <c r="H102" s="143"/>
      <c r="I102" s="143"/>
      <c r="J102" s="143"/>
      <c r="K102" s="143"/>
      <c r="L102" s="143"/>
      <c r="M102" s="143"/>
    </row>
    <row r="103" spans="1:13" ht="12.75" customHeight="1">
      <c r="A103" s="36"/>
      <c r="B103" s="145"/>
      <c r="C103" s="145"/>
      <c r="D103" s="145"/>
      <c r="E103" s="145"/>
      <c r="F103" s="145"/>
      <c r="G103" s="145"/>
      <c r="H103" s="145"/>
      <c r="I103" s="145"/>
      <c r="J103" s="145"/>
      <c r="K103" s="145"/>
      <c r="L103" s="145"/>
      <c r="M103" s="145"/>
    </row>
    <row r="104" spans="1:13" ht="12.75">
      <c r="A104" s="36"/>
      <c r="B104" s="145"/>
      <c r="C104" s="145"/>
      <c r="D104" s="145"/>
      <c r="E104" s="145"/>
      <c r="F104" s="145"/>
      <c r="G104" s="145"/>
      <c r="H104" s="145"/>
      <c r="I104" s="145"/>
      <c r="J104" s="145"/>
      <c r="K104" s="145"/>
      <c r="L104" s="145"/>
      <c r="M104" s="145"/>
    </row>
    <row r="105" spans="1:13" ht="12.75">
      <c r="A105" s="36"/>
      <c r="B105" s="145"/>
      <c r="C105" s="145"/>
      <c r="D105" s="145"/>
      <c r="E105" s="145"/>
      <c r="F105" s="145"/>
      <c r="G105" s="145"/>
      <c r="H105" s="145"/>
      <c r="I105" s="145"/>
      <c r="J105" s="145"/>
      <c r="K105" s="145"/>
      <c r="L105" s="145"/>
      <c r="M105" s="145"/>
    </row>
    <row r="106" spans="1:13" ht="12.75">
      <c r="A106" s="36"/>
      <c r="B106" s="93"/>
      <c r="C106" s="93"/>
      <c r="D106" s="93"/>
      <c r="E106" s="93"/>
      <c r="F106" s="93"/>
      <c r="G106" s="93"/>
      <c r="H106" s="93"/>
      <c r="I106" s="93"/>
      <c r="J106" s="93"/>
      <c r="K106" s="93"/>
      <c r="L106" s="93"/>
      <c r="M106" s="93"/>
    </row>
    <row r="107" spans="1:12" ht="12.75">
      <c r="A107" s="33" t="s">
        <v>90</v>
      </c>
      <c r="B107" s="34" t="s">
        <v>89</v>
      </c>
      <c r="C107" s="35"/>
      <c r="D107" s="35"/>
      <c r="E107" s="35"/>
      <c r="F107" s="35"/>
      <c r="G107" s="35"/>
      <c r="H107" s="35"/>
      <c r="I107" s="35"/>
      <c r="J107" s="35"/>
      <c r="K107" s="35"/>
      <c r="L107" s="35"/>
    </row>
    <row r="108" spans="1:13" ht="12.75">
      <c r="A108" s="33"/>
      <c r="B108" s="160" t="s">
        <v>214</v>
      </c>
      <c r="C108" s="164"/>
      <c r="D108" s="164"/>
      <c r="E108" s="164"/>
      <c r="F108" s="164"/>
      <c r="G108" s="164"/>
      <c r="H108" s="164"/>
      <c r="I108" s="164"/>
      <c r="J108" s="164"/>
      <c r="K108" s="164"/>
      <c r="L108" s="164"/>
      <c r="M108" s="164"/>
    </row>
    <row r="109" spans="1:13" ht="12.75">
      <c r="A109" s="33"/>
      <c r="B109" s="81"/>
      <c r="C109" s="81"/>
      <c r="D109" s="81"/>
      <c r="E109" s="81"/>
      <c r="F109" s="81"/>
      <c r="G109" s="81"/>
      <c r="H109" s="81"/>
      <c r="I109" s="81"/>
      <c r="J109" s="81"/>
      <c r="K109" s="81"/>
      <c r="L109" s="81"/>
      <c r="M109" s="81"/>
    </row>
    <row r="110" spans="1:12" ht="12.75">
      <c r="A110" s="33" t="s">
        <v>91</v>
      </c>
      <c r="B110" s="34" t="s">
        <v>170</v>
      </c>
      <c r="C110" s="35"/>
      <c r="D110" s="35"/>
      <c r="E110" s="35"/>
      <c r="F110" s="35"/>
      <c r="G110" s="35"/>
      <c r="H110" s="35"/>
      <c r="I110" s="35"/>
      <c r="J110" s="35"/>
      <c r="K110" s="35"/>
      <c r="L110" s="35"/>
    </row>
    <row r="111" spans="1:13" ht="12.75">
      <c r="A111" s="36"/>
      <c r="B111" s="144" t="s">
        <v>215</v>
      </c>
      <c r="C111" s="143"/>
      <c r="D111" s="143"/>
      <c r="E111" s="143"/>
      <c r="F111" s="143"/>
      <c r="G111" s="143"/>
      <c r="H111" s="143"/>
      <c r="I111" s="143"/>
      <c r="J111" s="143"/>
      <c r="K111" s="143"/>
      <c r="L111" s="143"/>
      <c r="M111" s="143"/>
    </row>
    <row r="112" spans="1:13" ht="12.75">
      <c r="A112" s="36"/>
      <c r="B112" s="145"/>
      <c r="C112" s="145"/>
      <c r="D112" s="145"/>
      <c r="E112" s="145"/>
      <c r="F112" s="145"/>
      <c r="G112" s="145"/>
      <c r="H112" s="145"/>
      <c r="I112" s="145"/>
      <c r="J112" s="145"/>
      <c r="K112" s="145"/>
      <c r="L112" s="145"/>
      <c r="M112" s="145"/>
    </row>
    <row r="113" spans="1:12" ht="12.75">
      <c r="A113" s="36"/>
      <c r="B113" s="35"/>
      <c r="C113" s="35"/>
      <c r="D113" s="35"/>
      <c r="E113" s="35"/>
      <c r="F113" s="35"/>
      <c r="G113" s="35"/>
      <c r="H113" s="35"/>
      <c r="I113" s="35"/>
      <c r="J113" s="35"/>
      <c r="K113" s="35"/>
      <c r="L113" s="35"/>
    </row>
    <row r="114" spans="1:12" ht="12.75">
      <c r="A114" s="33" t="s">
        <v>93</v>
      </c>
      <c r="B114" s="34" t="s">
        <v>92</v>
      </c>
      <c r="C114" s="35"/>
      <c r="D114" s="35"/>
      <c r="E114" s="35"/>
      <c r="F114" s="35"/>
      <c r="G114" s="35"/>
      <c r="H114" s="35"/>
      <c r="I114" s="35"/>
      <c r="J114" s="35"/>
      <c r="K114" s="35"/>
      <c r="L114" s="35"/>
    </row>
    <row r="115" spans="1:12" ht="12.75">
      <c r="A115" s="36"/>
      <c r="B115" s="35" t="s">
        <v>164</v>
      </c>
      <c r="C115" s="35"/>
      <c r="D115" s="35"/>
      <c r="E115" s="35"/>
      <c r="F115" s="35"/>
      <c r="G115" s="35"/>
      <c r="H115" s="35"/>
      <c r="I115" s="35"/>
      <c r="J115" s="35"/>
      <c r="K115" s="35"/>
      <c r="L115" s="35"/>
    </row>
    <row r="116" spans="1:12" ht="12.75">
      <c r="A116" s="36"/>
      <c r="B116" s="35"/>
      <c r="C116" s="35"/>
      <c r="D116" s="35"/>
      <c r="E116" s="35"/>
      <c r="F116" s="35"/>
      <c r="G116" s="35"/>
      <c r="H116" s="35"/>
      <c r="I116" s="35"/>
      <c r="J116" s="35"/>
      <c r="K116" s="35"/>
      <c r="L116" s="35"/>
    </row>
    <row r="117" spans="1:12" ht="12.75">
      <c r="A117" s="33" t="s">
        <v>95</v>
      </c>
      <c r="B117" s="34" t="s">
        <v>94</v>
      </c>
      <c r="C117" s="35"/>
      <c r="D117" s="35"/>
      <c r="E117" s="35"/>
      <c r="F117" s="35"/>
      <c r="G117" s="35"/>
      <c r="H117" s="35"/>
      <c r="I117" s="35"/>
      <c r="J117" s="35"/>
      <c r="K117" s="35"/>
      <c r="L117" s="35"/>
    </row>
    <row r="118" spans="1:13" ht="12.75">
      <c r="A118" s="36"/>
      <c r="B118" s="155" t="s">
        <v>216</v>
      </c>
      <c r="C118" s="143"/>
      <c r="D118" s="143"/>
      <c r="E118" s="143"/>
      <c r="F118" s="143"/>
      <c r="G118" s="143"/>
      <c r="H118" s="143"/>
      <c r="I118" s="143"/>
      <c r="J118" s="143"/>
      <c r="K118" s="143"/>
      <c r="L118" s="143"/>
      <c r="M118" s="143"/>
    </row>
    <row r="119" spans="1:13" ht="12.75">
      <c r="A119" s="15"/>
      <c r="B119" s="95"/>
      <c r="C119" s="95"/>
      <c r="D119" s="95"/>
      <c r="E119" s="95"/>
      <c r="F119" s="95"/>
      <c r="G119" s="95"/>
      <c r="H119" s="95"/>
      <c r="I119" s="95"/>
      <c r="J119" s="95"/>
      <c r="K119" s="95"/>
      <c r="L119" s="95"/>
      <c r="M119" s="95"/>
    </row>
    <row r="120" spans="1:2" ht="12.75">
      <c r="A120" s="12" t="s">
        <v>202</v>
      </c>
      <c r="B120" s="4" t="s">
        <v>96</v>
      </c>
    </row>
    <row r="121" spans="1:11" ht="12.75">
      <c r="A121" s="12"/>
      <c r="B121" s="4"/>
      <c r="I121" s="15" t="s">
        <v>158</v>
      </c>
      <c r="K121" s="15" t="s">
        <v>158</v>
      </c>
    </row>
    <row r="122" spans="1:11" ht="12.75">
      <c r="A122" s="15"/>
      <c r="I122" s="115" t="s">
        <v>253</v>
      </c>
      <c r="J122" s="112"/>
      <c r="K122" s="115" t="s">
        <v>175</v>
      </c>
    </row>
    <row r="123" spans="1:11" ht="12.75">
      <c r="A123" s="15"/>
      <c r="I123" s="15" t="s">
        <v>33</v>
      </c>
      <c r="K123" s="15" t="s">
        <v>33</v>
      </c>
    </row>
    <row r="124" spans="1:13" ht="12.75">
      <c r="A124" s="15"/>
      <c r="B124" s="14" t="s">
        <v>124</v>
      </c>
      <c r="I124" s="19">
        <f>'Balance Sheet'!D20</f>
        <v>870</v>
      </c>
      <c r="K124" s="19">
        <v>1560</v>
      </c>
      <c r="M124" s="19" t="s">
        <v>29</v>
      </c>
    </row>
    <row r="125" spans="1:13" ht="12.75">
      <c r="A125" s="15"/>
      <c r="B125" s="14" t="s">
        <v>97</v>
      </c>
      <c r="I125" s="20">
        <v>158</v>
      </c>
      <c r="K125" s="20">
        <v>414</v>
      </c>
      <c r="M125" s="27" t="s">
        <v>29</v>
      </c>
    </row>
    <row r="126" spans="9:13" ht="12.75">
      <c r="I126" s="19">
        <f>SUM(I124:I125)</f>
        <v>1028</v>
      </c>
      <c r="K126" s="19">
        <f>SUM(K124:K125)</f>
        <v>1974</v>
      </c>
      <c r="M126" s="27" t="s">
        <v>29</v>
      </c>
    </row>
    <row r="127" spans="2:13" ht="12.75">
      <c r="B127" s="14" t="s">
        <v>98</v>
      </c>
      <c r="I127" s="19">
        <v>-300</v>
      </c>
      <c r="K127" s="19">
        <v>-300</v>
      </c>
      <c r="M127" s="27" t="s">
        <v>29</v>
      </c>
    </row>
    <row r="128" spans="9:13" ht="13.5" thickBot="1">
      <c r="I128" s="25">
        <f>SUM(I126:I127)</f>
        <v>728</v>
      </c>
      <c r="K128" s="25">
        <f>SUM(K126:K127)</f>
        <v>1674</v>
      </c>
      <c r="M128" s="27" t="s">
        <v>29</v>
      </c>
    </row>
    <row r="129" ht="13.5" thickTop="1">
      <c r="M129" s="24"/>
    </row>
    <row r="130" spans="1:13" ht="12.75">
      <c r="A130" s="12" t="s">
        <v>99</v>
      </c>
      <c r="B130" s="162" t="s">
        <v>242</v>
      </c>
      <c r="C130" s="162"/>
      <c r="D130" s="162"/>
      <c r="E130" s="162"/>
      <c r="F130" s="162"/>
      <c r="G130" s="162"/>
      <c r="H130" s="162"/>
      <c r="I130" s="162"/>
      <c r="J130" s="162"/>
      <c r="K130" s="162"/>
      <c r="L130" s="162"/>
      <c r="M130" s="162"/>
    </row>
    <row r="131" spans="1:13" ht="12.75">
      <c r="A131" s="12"/>
      <c r="B131" s="162"/>
      <c r="C131" s="162"/>
      <c r="D131" s="162"/>
      <c r="E131" s="162"/>
      <c r="F131" s="162"/>
      <c r="G131" s="162"/>
      <c r="H131" s="162"/>
      <c r="I131" s="162"/>
      <c r="J131" s="162"/>
      <c r="K131" s="162"/>
      <c r="L131" s="162"/>
      <c r="M131" s="162"/>
    </row>
    <row r="132" ht="12.75">
      <c r="A132" s="15"/>
    </row>
    <row r="133" spans="1:2" ht="12.75">
      <c r="A133" s="12" t="s">
        <v>100</v>
      </c>
      <c r="B133" s="4" t="s">
        <v>101</v>
      </c>
    </row>
    <row r="134" spans="1:13" ht="12.75">
      <c r="A134" s="15"/>
      <c r="B134" s="150" t="s">
        <v>272</v>
      </c>
      <c r="C134" s="143"/>
      <c r="D134" s="143"/>
      <c r="E134" s="143"/>
      <c r="F134" s="143"/>
      <c r="G134" s="143"/>
      <c r="H134" s="143"/>
      <c r="I134" s="143"/>
      <c r="J134" s="143"/>
      <c r="K134" s="143"/>
      <c r="L134" s="143"/>
      <c r="M134" s="143"/>
    </row>
    <row r="135" spans="1:13" ht="12.75">
      <c r="A135" s="15"/>
      <c r="B135" s="143"/>
      <c r="C135" s="143"/>
      <c r="D135" s="143"/>
      <c r="E135" s="143"/>
      <c r="F135" s="143"/>
      <c r="G135" s="143"/>
      <c r="H135" s="143"/>
      <c r="I135" s="143"/>
      <c r="J135" s="143"/>
      <c r="K135" s="143"/>
      <c r="L135" s="143"/>
      <c r="M135" s="143"/>
    </row>
    <row r="136" spans="1:13" ht="12.75">
      <c r="A136" s="15"/>
      <c r="B136" s="143"/>
      <c r="C136" s="143"/>
      <c r="D136" s="143"/>
      <c r="E136" s="143"/>
      <c r="F136" s="143"/>
      <c r="G136" s="143"/>
      <c r="H136" s="143"/>
      <c r="I136" s="143"/>
      <c r="J136" s="143"/>
      <c r="K136" s="143"/>
      <c r="L136" s="143"/>
      <c r="M136" s="143"/>
    </row>
    <row r="137" spans="1:13" ht="12.75">
      <c r="A137" s="15"/>
      <c r="B137" s="145"/>
      <c r="C137" s="145"/>
      <c r="D137" s="145"/>
      <c r="E137" s="145"/>
      <c r="F137" s="145"/>
      <c r="G137" s="145"/>
      <c r="H137" s="145"/>
      <c r="I137" s="145"/>
      <c r="J137" s="145"/>
      <c r="K137" s="145"/>
      <c r="L137" s="145"/>
      <c r="M137" s="145"/>
    </row>
    <row r="138" spans="1:13" ht="12.75">
      <c r="A138" s="15"/>
      <c r="B138" s="93"/>
      <c r="C138" s="93"/>
      <c r="D138" s="93"/>
      <c r="E138" s="93"/>
      <c r="F138" s="93"/>
      <c r="G138" s="93"/>
      <c r="H138" s="93"/>
      <c r="I138" s="93"/>
      <c r="J138" s="93"/>
      <c r="K138" s="93"/>
      <c r="L138" s="93"/>
      <c r="M138" s="93"/>
    </row>
    <row r="139" spans="1:13" ht="12.75">
      <c r="A139" s="15"/>
      <c r="B139" s="143" t="s">
        <v>270</v>
      </c>
      <c r="C139" s="150"/>
      <c r="D139" s="150"/>
      <c r="E139" s="150"/>
      <c r="F139" s="150"/>
      <c r="G139" s="150"/>
      <c r="H139" s="150"/>
      <c r="I139" s="150"/>
      <c r="J139" s="150"/>
      <c r="K139" s="150"/>
      <c r="L139" s="150"/>
      <c r="M139" s="150"/>
    </row>
    <row r="140" spans="1:13" ht="12.75">
      <c r="A140" s="15"/>
      <c r="B140" s="150"/>
      <c r="C140" s="150"/>
      <c r="D140" s="150"/>
      <c r="E140" s="150"/>
      <c r="F140" s="150"/>
      <c r="G140" s="150"/>
      <c r="H140" s="150"/>
      <c r="I140" s="150"/>
      <c r="J140" s="150"/>
      <c r="K140" s="150"/>
      <c r="L140" s="150"/>
      <c r="M140" s="150"/>
    </row>
    <row r="141" spans="1:13" ht="12.75">
      <c r="A141" s="15"/>
      <c r="B141" s="143"/>
      <c r="C141" s="143"/>
      <c r="D141" s="143"/>
      <c r="E141" s="143"/>
      <c r="F141" s="143"/>
      <c r="G141" s="143"/>
      <c r="H141" s="143"/>
      <c r="I141" s="143"/>
      <c r="J141" s="143"/>
      <c r="K141" s="143"/>
      <c r="L141" s="143"/>
      <c r="M141" s="143"/>
    </row>
    <row r="142" spans="1:13" ht="12.75">
      <c r="A142" s="15"/>
      <c r="B142" s="145"/>
      <c r="C142" s="145"/>
      <c r="D142" s="145"/>
      <c r="E142" s="145"/>
      <c r="F142" s="145"/>
      <c r="G142" s="145"/>
      <c r="H142" s="145"/>
      <c r="I142" s="145"/>
      <c r="J142" s="145"/>
      <c r="K142" s="145"/>
      <c r="L142" s="145"/>
      <c r="M142" s="145"/>
    </row>
    <row r="143" spans="1:13" ht="12.75">
      <c r="A143" s="15"/>
      <c r="B143" s="150" t="s">
        <v>285</v>
      </c>
      <c r="C143" s="150"/>
      <c r="D143" s="150"/>
      <c r="E143" s="150"/>
      <c r="F143" s="150"/>
      <c r="G143" s="150"/>
      <c r="H143" s="150"/>
      <c r="I143" s="150"/>
      <c r="J143" s="150"/>
      <c r="K143" s="150"/>
      <c r="L143" s="150"/>
      <c r="M143" s="150"/>
    </row>
    <row r="144" spans="1:13" ht="12.75">
      <c r="A144" s="15"/>
      <c r="B144" s="150"/>
      <c r="C144" s="150"/>
      <c r="D144" s="150"/>
      <c r="E144" s="150"/>
      <c r="F144" s="150"/>
      <c r="G144" s="150"/>
      <c r="H144" s="150"/>
      <c r="I144" s="150"/>
      <c r="J144" s="150"/>
      <c r="K144" s="150"/>
      <c r="L144" s="150"/>
      <c r="M144" s="150"/>
    </row>
    <row r="145" spans="1:13" ht="12.75">
      <c r="A145" s="15"/>
      <c r="B145" s="150"/>
      <c r="C145" s="150"/>
      <c r="D145" s="150"/>
      <c r="E145" s="150"/>
      <c r="F145" s="150"/>
      <c r="G145" s="150"/>
      <c r="H145" s="150"/>
      <c r="I145" s="150"/>
      <c r="J145" s="150"/>
      <c r="K145" s="150"/>
      <c r="L145" s="150"/>
      <c r="M145" s="150"/>
    </row>
    <row r="146" spans="1:13" ht="12.75">
      <c r="A146" s="15"/>
      <c r="B146" s="150"/>
      <c r="C146" s="150"/>
      <c r="D146" s="150"/>
      <c r="E146" s="150"/>
      <c r="F146" s="150"/>
      <c r="G146" s="150"/>
      <c r="H146" s="150"/>
      <c r="I146" s="150"/>
      <c r="J146" s="150"/>
      <c r="K146" s="150"/>
      <c r="L146" s="150"/>
      <c r="M146" s="150"/>
    </row>
    <row r="147" spans="1:13" ht="12.75">
      <c r="A147" s="15"/>
      <c r="B147" s="143"/>
      <c r="C147" s="143"/>
      <c r="D147" s="143"/>
      <c r="E147" s="143"/>
      <c r="F147" s="143"/>
      <c r="G147" s="143"/>
      <c r="H147" s="143"/>
      <c r="I147" s="143"/>
      <c r="J147" s="143"/>
      <c r="K147" s="143"/>
      <c r="L147" s="143"/>
      <c r="M147" s="143"/>
    </row>
    <row r="148" spans="1:13" ht="12.75">
      <c r="A148" s="15"/>
      <c r="B148" s="145"/>
      <c r="C148" s="145"/>
      <c r="D148" s="145"/>
      <c r="E148" s="145"/>
      <c r="F148" s="145"/>
      <c r="G148" s="145"/>
      <c r="H148" s="145"/>
      <c r="I148" s="145"/>
      <c r="J148" s="145"/>
      <c r="K148" s="145"/>
      <c r="L148" s="145"/>
      <c r="M148" s="145"/>
    </row>
    <row r="149" spans="1:13" ht="12.75">
      <c r="A149" s="15"/>
      <c r="B149" s="93"/>
      <c r="C149" s="93"/>
      <c r="D149" s="93"/>
      <c r="E149" s="93"/>
      <c r="F149" s="93"/>
      <c r="G149" s="93"/>
      <c r="H149" s="93"/>
      <c r="I149" s="93"/>
      <c r="J149" s="93"/>
      <c r="K149" s="93"/>
      <c r="L149" s="93"/>
      <c r="M149" s="93"/>
    </row>
    <row r="150" spans="1:2" ht="12.75">
      <c r="A150" s="12" t="s">
        <v>102</v>
      </c>
      <c r="B150" s="26" t="s">
        <v>198</v>
      </c>
    </row>
    <row r="151" spans="1:13" ht="12.75">
      <c r="A151" s="12"/>
      <c r="B151" s="150" t="s">
        <v>273</v>
      </c>
      <c r="C151" s="145"/>
      <c r="D151" s="145"/>
      <c r="E151" s="145"/>
      <c r="F151" s="145"/>
      <c r="G151" s="145"/>
      <c r="H151" s="145"/>
      <c r="I151" s="145"/>
      <c r="J151" s="145"/>
      <c r="K151" s="145"/>
      <c r="L151" s="145"/>
      <c r="M151" s="145"/>
    </row>
    <row r="152" spans="1:13" ht="12.75">
      <c r="A152" s="12"/>
      <c r="B152" s="145"/>
      <c r="C152" s="145"/>
      <c r="D152" s="145"/>
      <c r="E152" s="145"/>
      <c r="F152" s="145"/>
      <c r="G152" s="145"/>
      <c r="H152" s="145"/>
      <c r="I152" s="145"/>
      <c r="J152" s="145"/>
      <c r="K152" s="145"/>
      <c r="L152" s="145"/>
      <c r="M152" s="145"/>
    </row>
    <row r="153" spans="1:13" ht="12.75">
      <c r="A153" s="12"/>
      <c r="B153" s="145"/>
      <c r="C153" s="145"/>
      <c r="D153" s="145"/>
      <c r="E153" s="145"/>
      <c r="F153" s="145"/>
      <c r="G153" s="145"/>
      <c r="H153" s="145"/>
      <c r="I153" s="145"/>
      <c r="J153" s="145"/>
      <c r="K153" s="145"/>
      <c r="L153" s="145"/>
      <c r="M153" s="145"/>
    </row>
    <row r="154" spans="1:2" ht="12.75">
      <c r="A154" s="12"/>
      <c r="B154" s="26"/>
    </row>
    <row r="155" spans="1:13" ht="12.75">
      <c r="A155" s="36"/>
      <c r="B155" s="143" t="s">
        <v>286</v>
      </c>
      <c r="C155" s="143"/>
      <c r="D155" s="143"/>
      <c r="E155" s="143"/>
      <c r="F155" s="143"/>
      <c r="G155" s="143"/>
      <c r="H155" s="143"/>
      <c r="I155" s="143"/>
      <c r="J155" s="143"/>
      <c r="K155" s="143"/>
      <c r="L155" s="143"/>
      <c r="M155" s="143"/>
    </row>
    <row r="156" spans="1:13" ht="12.75">
      <c r="A156" s="36"/>
      <c r="B156" s="143"/>
      <c r="C156" s="143"/>
      <c r="D156" s="143"/>
      <c r="E156" s="143"/>
      <c r="F156" s="143"/>
      <c r="G156" s="143"/>
      <c r="H156" s="143"/>
      <c r="I156" s="143"/>
      <c r="J156" s="143"/>
      <c r="K156" s="143"/>
      <c r="L156" s="143"/>
      <c r="M156" s="143"/>
    </row>
    <row r="157" spans="1:13" ht="12.75">
      <c r="A157" s="36"/>
      <c r="B157" s="143"/>
      <c r="C157" s="143"/>
      <c r="D157" s="143"/>
      <c r="E157" s="143"/>
      <c r="F157" s="143"/>
      <c r="G157" s="143"/>
      <c r="H157" s="143"/>
      <c r="I157" s="143"/>
      <c r="J157" s="143"/>
      <c r="K157" s="143"/>
      <c r="L157" s="143"/>
      <c r="M157" s="143"/>
    </row>
    <row r="158" spans="1:13" ht="12.75">
      <c r="A158" s="36"/>
      <c r="B158" s="97"/>
      <c r="C158" s="97"/>
      <c r="D158" s="97"/>
      <c r="E158" s="97"/>
      <c r="F158" s="97"/>
      <c r="G158" s="97"/>
      <c r="H158" s="97"/>
      <c r="I158" s="97"/>
      <c r="J158" s="97"/>
      <c r="K158" s="97"/>
      <c r="L158" s="97"/>
      <c r="M158" s="97"/>
    </row>
    <row r="159" spans="1:2" ht="12.75">
      <c r="A159" s="12" t="s">
        <v>103</v>
      </c>
      <c r="B159" s="4" t="s">
        <v>104</v>
      </c>
    </row>
    <row r="160" spans="1:13" ht="12.75">
      <c r="A160" s="36"/>
      <c r="B160" s="143" t="s">
        <v>2</v>
      </c>
      <c r="C160" s="143"/>
      <c r="D160" s="143"/>
      <c r="E160" s="143"/>
      <c r="F160" s="143"/>
      <c r="G160" s="143"/>
      <c r="H160" s="143"/>
      <c r="I160" s="143"/>
      <c r="J160" s="143"/>
      <c r="K160" s="143"/>
      <c r="L160" s="143"/>
      <c r="M160" s="143"/>
    </row>
    <row r="161" spans="1:13" ht="12.75">
      <c r="A161" s="36"/>
      <c r="B161" s="143"/>
      <c r="C161" s="143"/>
      <c r="D161" s="143"/>
      <c r="E161" s="143"/>
      <c r="F161" s="143"/>
      <c r="G161" s="143"/>
      <c r="H161" s="143"/>
      <c r="I161" s="143"/>
      <c r="J161" s="143"/>
      <c r="K161" s="143"/>
      <c r="L161" s="143"/>
      <c r="M161" s="143"/>
    </row>
    <row r="162" spans="1:13" ht="12.75">
      <c r="A162" s="36"/>
      <c r="B162" s="143"/>
      <c r="C162" s="143"/>
      <c r="D162" s="143"/>
      <c r="E162" s="143"/>
      <c r="F162" s="143"/>
      <c r="G162" s="143"/>
      <c r="H162" s="143"/>
      <c r="I162" s="143"/>
      <c r="J162" s="143"/>
      <c r="K162" s="143"/>
      <c r="L162" s="143"/>
      <c r="M162" s="143"/>
    </row>
    <row r="163" spans="1:13" ht="12.75">
      <c r="A163" s="36"/>
      <c r="B163" s="107"/>
      <c r="C163" s="107"/>
      <c r="D163" s="107"/>
      <c r="E163" s="107"/>
      <c r="F163" s="107"/>
      <c r="G163" s="107"/>
      <c r="H163" s="107"/>
      <c r="I163" s="107"/>
      <c r="J163" s="107"/>
      <c r="K163" s="107"/>
      <c r="L163" s="107"/>
      <c r="M163" s="108"/>
    </row>
    <row r="164" spans="1:13" ht="12.75">
      <c r="A164" s="36"/>
      <c r="B164" s="143" t="s">
        <v>3</v>
      </c>
      <c r="C164" s="143"/>
      <c r="D164" s="143"/>
      <c r="E164" s="143"/>
      <c r="F164" s="143"/>
      <c r="G164" s="143"/>
      <c r="H164" s="143"/>
      <c r="I164" s="143"/>
      <c r="J164" s="143"/>
      <c r="K164" s="143"/>
      <c r="L164" s="143"/>
      <c r="M164" s="143"/>
    </row>
    <row r="165" spans="1:13" ht="12.75">
      <c r="A165" s="36"/>
      <c r="B165" s="143"/>
      <c r="C165" s="143"/>
      <c r="D165" s="143"/>
      <c r="E165" s="143"/>
      <c r="F165" s="143"/>
      <c r="G165" s="143"/>
      <c r="H165" s="143"/>
      <c r="I165" s="143"/>
      <c r="J165" s="143"/>
      <c r="K165" s="143"/>
      <c r="L165" s="143"/>
      <c r="M165" s="143"/>
    </row>
    <row r="166" spans="1:13" ht="12.75">
      <c r="A166" s="36"/>
      <c r="B166" s="143"/>
      <c r="C166" s="143"/>
      <c r="D166" s="143"/>
      <c r="E166" s="143"/>
      <c r="F166" s="143"/>
      <c r="G166" s="143"/>
      <c r="H166" s="143"/>
      <c r="I166" s="143"/>
      <c r="J166" s="143"/>
      <c r="K166" s="143"/>
      <c r="L166" s="143"/>
      <c r="M166" s="143"/>
    </row>
    <row r="168" spans="1:2" ht="12.75">
      <c r="A168" s="12" t="s">
        <v>105</v>
      </c>
      <c r="B168" s="4" t="s">
        <v>106</v>
      </c>
    </row>
    <row r="169" spans="1:2" ht="12.75">
      <c r="A169" s="15"/>
      <c r="B169" s="14" t="s">
        <v>123</v>
      </c>
    </row>
    <row r="171" spans="1:2" ht="12.75">
      <c r="A171" s="12" t="s">
        <v>107</v>
      </c>
      <c r="B171" s="4" t="s">
        <v>15</v>
      </c>
    </row>
    <row r="172" spans="1:2" ht="12.75">
      <c r="A172" s="12"/>
      <c r="B172" s="14" t="s">
        <v>5</v>
      </c>
    </row>
    <row r="173" spans="1:11" ht="12.75">
      <c r="A173" s="15"/>
      <c r="B173" s="76"/>
      <c r="I173" s="15"/>
      <c r="J173" s="15"/>
      <c r="K173" s="15" t="s">
        <v>185</v>
      </c>
    </row>
    <row r="174" spans="1:11" ht="12.75">
      <c r="A174" s="15"/>
      <c r="B174" s="76"/>
      <c r="I174" s="15" t="s">
        <v>159</v>
      </c>
      <c r="J174" s="15"/>
      <c r="K174" s="15" t="s">
        <v>160</v>
      </c>
    </row>
    <row r="175" spans="1:11" ht="12.75">
      <c r="A175" s="15"/>
      <c r="B175" s="53"/>
      <c r="I175" s="115" t="s">
        <v>253</v>
      </c>
      <c r="J175" s="112"/>
      <c r="K175" s="115" t="str">
        <f>I175</f>
        <v>31/12/2006</v>
      </c>
    </row>
    <row r="176" spans="1:11" ht="12.75">
      <c r="A176" s="15"/>
      <c r="B176" s="53"/>
      <c r="I176" s="15" t="s">
        <v>33</v>
      </c>
      <c r="K176" s="15" t="s">
        <v>33</v>
      </c>
    </row>
    <row r="177" ht="12.75">
      <c r="A177" s="15"/>
    </row>
    <row r="178" spans="1:13" ht="12.75">
      <c r="A178" s="15"/>
      <c r="B178" s="76" t="s">
        <v>145</v>
      </c>
      <c r="I178" s="92">
        <v>-17</v>
      </c>
      <c r="K178" s="92">
        <v>18</v>
      </c>
      <c r="M178" s="14" t="s">
        <v>29</v>
      </c>
    </row>
    <row r="179" spans="1:11" ht="12.75">
      <c r="A179" s="15"/>
      <c r="B179" s="76" t="s">
        <v>217</v>
      </c>
      <c r="I179" s="92">
        <v>23</v>
      </c>
      <c r="K179" s="92">
        <v>28</v>
      </c>
    </row>
    <row r="180" spans="1:11" ht="13.5" thickBot="1">
      <c r="A180" s="15"/>
      <c r="B180" s="76"/>
      <c r="I180" s="109">
        <f>SUM(I178:I179)</f>
        <v>6</v>
      </c>
      <c r="K180" s="109">
        <f>SUM(K178:K179)</f>
        <v>46</v>
      </c>
    </row>
    <row r="181" spans="1:11" ht="13.5" thickTop="1">
      <c r="A181" s="15"/>
      <c r="B181" s="76"/>
      <c r="I181" s="92"/>
      <c r="K181" s="92"/>
    </row>
    <row r="182" spans="1:13" ht="12.75">
      <c r="A182" s="15"/>
      <c r="B182" s="143" t="s">
        <v>218</v>
      </c>
      <c r="C182" s="145"/>
      <c r="D182" s="145"/>
      <c r="E182" s="145"/>
      <c r="F182" s="145"/>
      <c r="G182" s="145"/>
      <c r="H182" s="145"/>
      <c r="I182" s="145"/>
      <c r="J182" s="145"/>
      <c r="K182" s="145"/>
      <c r="L182" s="145"/>
      <c r="M182" s="145"/>
    </row>
    <row r="183" spans="1:13" ht="12.75">
      <c r="A183" s="15"/>
      <c r="B183" s="145"/>
      <c r="C183" s="145"/>
      <c r="D183" s="145"/>
      <c r="E183" s="145"/>
      <c r="F183" s="145"/>
      <c r="G183" s="145"/>
      <c r="H183" s="145"/>
      <c r="I183" s="145"/>
      <c r="J183" s="145"/>
      <c r="K183" s="145"/>
      <c r="L183" s="145"/>
      <c r="M183" s="145"/>
    </row>
    <row r="184" spans="1:13" ht="12.75">
      <c r="A184" s="15"/>
      <c r="B184" s="93"/>
      <c r="C184" s="93"/>
      <c r="D184" s="93"/>
      <c r="E184" s="93"/>
      <c r="F184" s="93"/>
      <c r="G184" s="93"/>
      <c r="H184" s="93"/>
      <c r="I184" s="93"/>
      <c r="J184" s="93"/>
      <c r="K184" s="93"/>
      <c r="L184" s="93"/>
      <c r="M184" s="93"/>
    </row>
    <row r="185" spans="1:13" ht="12.75">
      <c r="A185" s="15"/>
      <c r="B185" s="143" t="s">
        <v>274</v>
      </c>
      <c r="C185" s="143"/>
      <c r="D185" s="143"/>
      <c r="E185" s="143"/>
      <c r="F185" s="143"/>
      <c r="G185" s="143"/>
      <c r="H185" s="143"/>
      <c r="I185" s="143"/>
      <c r="J185" s="143"/>
      <c r="K185" s="143"/>
      <c r="L185" s="143"/>
      <c r="M185" s="143"/>
    </row>
    <row r="186" spans="1:13" ht="12.75">
      <c r="A186" s="15"/>
      <c r="B186" s="143"/>
      <c r="C186" s="143"/>
      <c r="D186" s="143"/>
      <c r="E186" s="143"/>
      <c r="F186" s="143"/>
      <c r="G186" s="143"/>
      <c r="H186" s="143"/>
      <c r="I186" s="143"/>
      <c r="J186" s="143"/>
      <c r="K186" s="143"/>
      <c r="L186" s="143"/>
      <c r="M186" s="143"/>
    </row>
    <row r="187" spans="1:11" ht="12.75">
      <c r="A187" s="15"/>
      <c r="B187" s="53"/>
      <c r="I187" s="110"/>
      <c r="J187" s="110"/>
      <c r="K187" s="92" t="s">
        <v>6</v>
      </c>
    </row>
    <row r="188" spans="1:11" ht="12.75">
      <c r="A188" s="15"/>
      <c r="B188" s="53"/>
      <c r="I188" s="111" t="s">
        <v>159</v>
      </c>
      <c r="J188" s="110"/>
      <c r="K188" s="92" t="s">
        <v>160</v>
      </c>
    </row>
    <row r="189" spans="1:11" ht="12.75">
      <c r="A189" s="15"/>
      <c r="B189" s="53"/>
      <c r="I189" s="115" t="str">
        <f>I175</f>
        <v>31/12/2006</v>
      </c>
      <c r="J189" s="112"/>
      <c r="K189" s="115" t="str">
        <f>K175</f>
        <v>31/12/2006</v>
      </c>
    </row>
    <row r="190" spans="1:11" ht="12.75">
      <c r="A190" s="15"/>
      <c r="B190" s="53"/>
      <c r="I190" s="92" t="s">
        <v>33</v>
      </c>
      <c r="J190" s="110"/>
      <c r="K190" s="92" t="s">
        <v>33</v>
      </c>
    </row>
    <row r="191" spans="1:11" ht="12.75">
      <c r="A191" s="15"/>
      <c r="B191" s="53"/>
      <c r="I191" s="27"/>
      <c r="K191" s="27"/>
    </row>
    <row r="192" spans="1:11" ht="13.5" thickBot="1">
      <c r="A192" s="15"/>
      <c r="B192" s="53"/>
      <c r="C192" s="14" t="s">
        <v>255</v>
      </c>
      <c r="I192" s="54">
        <f>'Income Statements'!E28</f>
        <v>135</v>
      </c>
      <c r="K192" s="54">
        <f>'Income Statements'!I28</f>
        <v>-652</v>
      </c>
    </row>
    <row r="193" spans="1:11" ht="13.5" thickTop="1">
      <c r="A193" s="15"/>
      <c r="B193" s="53"/>
      <c r="I193" s="27"/>
      <c r="K193" s="27"/>
    </row>
    <row r="194" spans="1:11" ht="12.75">
      <c r="A194" s="15"/>
      <c r="B194" s="53"/>
      <c r="C194" s="14" t="s">
        <v>191</v>
      </c>
      <c r="I194" s="92">
        <f>I192*0.2</f>
        <v>27</v>
      </c>
      <c r="K194" s="92">
        <f>K192*0.2</f>
        <v>-130.4</v>
      </c>
    </row>
    <row r="195" spans="1:11" ht="12.75">
      <c r="A195" s="15"/>
      <c r="B195" s="53"/>
      <c r="C195" s="14" t="s">
        <v>189</v>
      </c>
      <c r="I195" s="92">
        <v>17</v>
      </c>
      <c r="K195" s="92">
        <v>30</v>
      </c>
    </row>
    <row r="196" spans="1:3" ht="12.75">
      <c r="A196" s="15"/>
      <c r="B196" s="53"/>
      <c r="C196" s="14" t="s">
        <v>284</v>
      </c>
    </row>
    <row r="197" spans="1:11" ht="12.75">
      <c r="A197" s="15"/>
      <c r="B197" s="53"/>
      <c r="D197" s="14" t="s">
        <v>283</v>
      </c>
      <c r="I197" s="92">
        <v>-50</v>
      </c>
      <c r="K197" s="92">
        <v>54</v>
      </c>
    </row>
    <row r="198" spans="1:11" ht="13.5" thickBot="1">
      <c r="A198" s="15"/>
      <c r="B198" s="53"/>
      <c r="C198" s="14" t="s">
        <v>226</v>
      </c>
      <c r="I198" s="109">
        <f>SUM(I194:I197)</f>
        <v>-6</v>
      </c>
      <c r="K198" s="109">
        <f>SUM(K194:K197)</f>
        <v>-46.400000000000006</v>
      </c>
    </row>
    <row r="199" spans="1:11" ht="13.5" thickTop="1">
      <c r="A199" s="15"/>
      <c r="B199" s="53"/>
      <c r="I199" s="98"/>
      <c r="J199" s="87"/>
      <c r="K199" s="98"/>
    </row>
    <row r="200" spans="1:2" ht="12.75">
      <c r="A200" s="12" t="s">
        <v>108</v>
      </c>
      <c r="B200" s="4" t="s">
        <v>109</v>
      </c>
    </row>
    <row r="201" spans="1:13" ht="12.75" customHeight="1">
      <c r="A201" s="36"/>
      <c r="B201" s="147" t="s">
        <v>187</v>
      </c>
      <c r="C201" s="147"/>
      <c r="D201" s="147"/>
      <c r="E201" s="147"/>
      <c r="F201" s="147"/>
      <c r="G201" s="147"/>
      <c r="H201" s="147"/>
      <c r="I201" s="147"/>
      <c r="J201" s="147"/>
      <c r="K201" s="147"/>
      <c r="L201" s="147"/>
      <c r="M201" s="148"/>
    </row>
    <row r="202" spans="1:12" ht="12.75">
      <c r="A202" s="15"/>
      <c r="B202" s="16"/>
      <c r="C202" s="16"/>
      <c r="D202" s="16"/>
      <c r="E202" s="16"/>
      <c r="F202" s="16"/>
      <c r="G202" s="16"/>
      <c r="H202" s="16"/>
      <c r="I202" s="16"/>
      <c r="J202" s="16"/>
      <c r="K202" s="16"/>
      <c r="L202" s="16"/>
    </row>
    <row r="203" spans="1:2" ht="12.75">
      <c r="A203" s="12" t="s">
        <v>110</v>
      </c>
      <c r="B203" s="4" t="s">
        <v>111</v>
      </c>
    </row>
    <row r="204" spans="1:13" ht="12.75">
      <c r="A204" s="15"/>
      <c r="B204" s="94" t="s">
        <v>188</v>
      </c>
      <c r="C204" s="16"/>
      <c r="D204" s="16"/>
      <c r="E204" s="16"/>
      <c r="F204" s="16"/>
      <c r="G204" s="16"/>
      <c r="H204" s="16"/>
      <c r="I204" s="16"/>
      <c r="J204" s="16"/>
      <c r="K204" s="16"/>
      <c r="L204" s="16"/>
      <c r="M204" s="16"/>
    </row>
    <row r="205" spans="1:13" ht="12.75">
      <c r="A205" s="15"/>
      <c r="B205" s="16"/>
      <c r="C205" s="16"/>
      <c r="D205" s="16"/>
      <c r="E205" s="16"/>
      <c r="F205" s="16"/>
      <c r="G205" s="16"/>
      <c r="H205" s="16"/>
      <c r="I205" s="16"/>
      <c r="J205" s="16"/>
      <c r="K205" s="16"/>
      <c r="L205" s="16"/>
      <c r="M205" s="16"/>
    </row>
    <row r="206" spans="1:12" ht="12.75">
      <c r="A206" s="33" t="s">
        <v>112</v>
      </c>
      <c r="B206" s="34" t="s">
        <v>118</v>
      </c>
      <c r="C206" s="35"/>
      <c r="D206" s="35"/>
      <c r="E206" s="35"/>
      <c r="F206" s="35"/>
      <c r="G206" s="35"/>
      <c r="H206" s="35"/>
      <c r="I206" s="35"/>
      <c r="J206" s="35"/>
      <c r="K206" s="35"/>
      <c r="L206" s="35"/>
    </row>
    <row r="207" spans="1:13" ht="12.75">
      <c r="A207" s="36"/>
      <c r="B207" s="146" t="s">
        <v>275</v>
      </c>
      <c r="C207" s="147"/>
      <c r="D207" s="147"/>
      <c r="E207" s="147"/>
      <c r="F207" s="147"/>
      <c r="G207" s="147"/>
      <c r="H207" s="147"/>
      <c r="I207" s="147"/>
      <c r="J207" s="147"/>
      <c r="K207" s="147"/>
      <c r="L207" s="147"/>
      <c r="M207" s="148"/>
    </row>
    <row r="208" spans="1:13" ht="12.75">
      <c r="A208" s="36"/>
      <c r="B208" s="37"/>
      <c r="C208" s="37"/>
      <c r="D208" s="37"/>
      <c r="E208" s="37"/>
      <c r="F208" s="37"/>
      <c r="G208" s="37"/>
      <c r="H208" s="37"/>
      <c r="I208" s="37"/>
      <c r="J208" s="37"/>
      <c r="K208" s="37"/>
      <c r="L208" s="37"/>
      <c r="M208" s="71"/>
    </row>
    <row r="209" spans="1:12" ht="12.75">
      <c r="A209" s="33" t="s">
        <v>113</v>
      </c>
      <c r="B209" s="34" t="s">
        <v>115</v>
      </c>
      <c r="C209" s="35"/>
      <c r="D209" s="35"/>
      <c r="E209" s="35"/>
      <c r="F209" s="35"/>
      <c r="G209" s="35"/>
      <c r="H209" s="35"/>
      <c r="I209" s="35"/>
      <c r="J209" s="35"/>
      <c r="K209" s="35"/>
      <c r="L209" s="35"/>
    </row>
    <row r="210" spans="1:12" ht="12.75">
      <c r="A210" s="36"/>
      <c r="B210" s="35" t="s">
        <v>165</v>
      </c>
      <c r="C210" s="35"/>
      <c r="D210" s="35"/>
      <c r="E210" s="35"/>
      <c r="F210" s="35"/>
      <c r="G210" s="35"/>
      <c r="H210" s="35"/>
      <c r="I210" s="35"/>
      <c r="J210" s="35"/>
      <c r="K210" s="35"/>
      <c r="L210" s="35"/>
    </row>
    <row r="211" spans="1:12" ht="12.75">
      <c r="A211" s="36"/>
      <c r="B211" s="35"/>
      <c r="C211" s="35"/>
      <c r="D211" s="35"/>
      <c r="E211" s="35"/>
      <c r="F211" s="35"/>
      <c r="G211" s="35"/>
      <c r="H211" s="35"/>
      <c r="I211" s="35"/>
      <c r="J211" s="35"/>
      <c r="K211" s="35"/>
      <c r="L211" s="35"/>
    </row>
    <row r="212" spans="1:12" ht="12.75">
      <c r="A212" s="33" t="s">
        <v>114</v>
      </c>
      <c r="B212" s="34" t="s">
        <v>171</v>
      </c>
      <c r="C212" s="35"/>
      <c r="D212" s="35"/>
      <c r="E212" s="35"/>
      <c r="F212" s="35"/>
      <c r="G212" s="35"/>
      <c r="H212" s="35"/>
      <c r="I212" s="35"/>
      <c r="J212" s="35"/>
      <c r="K212" s="35"/>
      <c r="L212" s="35"/>
    </row>
    <row r="213" spans="1:12" ht="12.75">
      <c r="A213" s="36"/>
      <c r="B213" s="79" t="s">
        <v>227</v>
      </c>
      <c r="C213" s="35"/>
      <c r="D213" s="35"/>
      <c r="E213" s="35"/>
      <c r="F213" s="35"/>
      <c r="G213" s="35"/>
      <c r="H213" s="35"/>
      <c r="I213" s="35"/>
      <c r="J213" s="35"/>
      <c r="K213" s="35"/>
      <c r="L213" s="35"/>
    </row>
    <row r="214" spans="1:12" ht="12.75">
      <c r="A214" s="36"/>
      <c r="B214" s="79"/>
      <c r="C214" s="35"/>
      <c r="D214" s="35"/>
      <c r="E214" s="35"/>
      <c r="F214" s="35"/>
      <c r="G214" s="35"/>
      <c r="H214" s="35"/>
      <c r="I214" s="35"/>
      <c r="J214" s="35"/>
      <c r="K214" s="35"/>
      <c r="L214" s="35"/>
    </row>
    <row r="215" spans="1:12" ht="12.75">
      <c r="A215" s="33" t="s">
        <v>116</v>
      </c>
      <c r="B215" s="34" t="s">
        <v>26</v>
      </c>
      <c r="C215" s="35"/>
      <c r="D215" s="35"/>
      <c r="E215" s="35"/>
      <c r="F215" s="35"/>
      <c r="G215" s="35"/>
      <c r="H215" s="35"/>
      <c r="I215" s="35"/>
      <c r="J215" s="35"/>
      <c r="K215" s="35"/>
      <c r="L215" s="35"/>
    </row>
    <row r="216" spans="1:12" ht="12.75">
      <c r="A216" s="36"/>
      <c r="B216" s="38" t="s">
        <v>263</v>
      </c>
      <c r="C216" s="38"/>
      <c r="D216" s="38"/>
      <c r="E216" s="38"/>
      <c r="F216" s="38"/>
      <c r="G216" s="38"/>
      <c r="H216" s="38"/>
      <c r="I216" s="38"/>
      <c r="J216" s="35"/>
      <c r="K216" s="35"/>
      <c r="L216" s="35"/>
    </row>
    <row r="217" spans="1:12" ht="12.75">
      <c r="A217" s="36"/>
      <c r="B217" s="38"/>
      <c r="C217" s="38"/>
      <c r="D217" s="38"/>
      <c r="E217" s="38"/>
      <c r="F217" s="38"/>
      <c r="G217" s="38"/>
      <c r="H217" s="38"/>
      <c r="I217" s="38"/>
      <c r="J217" s="35"/>
      <c r="K217" s="35"/>
      <c r="L217" s="35"/>
    </row>
    <row r="218" spans="1:12" ht="12.75" hidden="1">
      <c r="A218" s="33" t="s">
        <v>117</v>
      </c>
      <c r="B218" s="34" t="s">
        <v>148</v>
      </c>
      <c r="C218" s="35"/>
      <c r="D218" s="35"/>
      <c r="E218" s="35"/>
      <c r="F218" s="35"/>
      <c r="G218" s="35"/>
      <c r="H218" s="35"/>
      <c r="I218" s="35"/>
      <c r="J218" s="35"/>
      <c r="K218" s="35"/>
      <c r="L218" s="35"/>
    </row>
    <row r="219" spans="1:12" ht="12.75" hidden="1">
      <c r="A219" s="33"/>
      <c r="B219" s="49" t="s">
        <v>172</v>
      </c>
      <c r="C219" s="50"/>
      <c r="D219" s="50"/>
      <c r="E219" s="50"/>
      <c r="F219" s="50"/>
      <c r="G219" s="50"/>
      <c r="H219" s="50"/>
      <c r="I219" s="50"/>
      <c r="J219" s="50"/>
      <c r="K219" s="50"/>
      <c r="L219" s="35"/>
    </row>
    <row r="220" spans="1:12" ht="12.75" hidden="1">
      <c r="A220" s="36"/>
      <c r="B220" s="50"/>
      <c r="C220" s="50"/>
      <c r="D220" s="50"/>
      <c r="E220" s="50"/>
      <c r="F220" s="50"/>
      <c r="G220" s="50"/>
      <c r="H220" s="50"/>
      <c r="I220" s="50"/>
      <c r="J220" s="50"/>
      <c r="K220" s="50"/>
      <c r="L220" s="35"/>
    </row>
    <row r="221" spans="1:13" ht="12.75" hidden="1">
      <c r="A221" s="36"/>
      <c r="B221" s="36" t="s">
        <v>149</v>
      </c>
      <c r="C221" s="146" t="s">
        <v>167</v>
      </c>
      <c r="D221" s="147"/>
      <c r="E221" s="147"/>
      <c r="F221" s="147"/>
      <c r="G221" s="147"/>
      <c r="H221" s="147"/>
      <c r="I221" s="147"/>
      <c r="J221" s="147"/>
      <c r="K221" s="147"/>
      <c r="L221" s="147"/>
      <c r="M221" s="149"/>
    </row>
    <row r="222" spans="1:13" ht="12.75" hidden="1">
      <c r="A222" s="36"/>
      <c r="B222" s="35"/>
      <c r="C222" s="147"/>
      <c r="D222" s="147"/>
      <c r="E222" s="147"/>
      <c r="F222" s="147"/>
      <c r="G222" s="147"/>
      <c r="H222" s="147"/>
      <c r="I222" s="147"/>
      <c r="J222" s="147"/>
      <c r="K222" s="147"/>
      <c r="L222" s="147"/>
      <c r="M222" s="149"/>
    </row>
    <row r="223" spans="1:13" ht="12.75" hidden="1">
      <c r="A223" s="36"/>
      <c r="B223" s="35"/>
      <c r="C223" s="147"/>
      <c r="D223" s="147"/>
      <c r="E223" s="147"/>
      <c r="F223" s="147"/>
      <c r="G223" s="147"/>
      <c r="H223" s="147"/>
      <c r="I223" s="147"/>
      <c r="J223" s="147"/>
      <c r="K223" s="147"/>
      <c r="L223" s="147"/>
      <c r="M223" s="149"/>
    </row>
    <row r="224" spans="1:13" ht="12.75" hidden="1">
      <c r="A224" s="36"/>
      <c r="B224" s="36" t="s">
        <v>150</v>
      </c>
      <c r="C224" s="146" t="s">
        <v>152</v>
      </c>
      <c r="D224" s="148"/>
      <c r="E224" s="148"/>
      <c r="F224" s="148"/>
      <c r="G224" s="148"/>
      <c r="H224" s="148"/>
      <c r="I224" s="148"/>
      <c r="J224" s="148"/>
      <c r="K224" s="148"/>
      <c r="L224" s="148"/>
      <c r="M224" s="148"/>
    </row>
    <row r="225" spans="1:13" ht="12.75" hidden="1">
      <c r="A225" s="36"/>
      <c r="B225" s="35"/>
      <c r="C225" s="148"/>
      <c r="D225" s="148"/>
      <c r="E225" s="148"/>
      <c r="F225" s="148"/>
      <c r="G225" s="148"/>
      <c r="H225" s="148"/>
      <c r="I225" s="148"/>
      <c r="J225" s="148"/>
      <c r="K225" s="148"/>
      <c r="L225" s="148"/>
      <c r="M225" s="148"/>
    </row>
    <row r="226" spans="1:13" ht="27" customHeight="1" hidden="1">
      <c r="A226" s="36"/>
      <c r="B226" s="35"/>
      <c r="C226" s="148"/>
      <c r="D226" s="148"/>
      <c r="E226" s="148"/>
      <c r="F226" s="148"/>
      <c r="G226" s="148"/>
      <c r="H226" s="148"/>
      <c r="I226" s="148"/>
      <c r="J226" s="148"/>
      <c r="K226" s="148"/>
      <c r="L226" s="148"/>
      <c r="M226" s="148"/>
    </row>
    <row r="227" spans="1:12" ht="12.75" hidden="1">
      <c r="A227" s="36"/>
      <c r="B227" s="35"/>
      <c r="C227" s="37"/>
      <c r="D227" s="37"/>
      <c r="E227" s="37"/>
      <c r="F227" s="37"/>
      <c r="G227" s="37"/>
      <c r="H227" s="37"/>
      <c r="I227" s="37"/>
      <c r="J227" s="37"/>
      <c r="K227" s="37"/>
      <c r="L227" s="37"/>
    </row>
    <row r="228" spans="1:13" ht="12.75" hidden="1">
      <c r="A228" s="36"/>
      <c r="B228" s="48" t="s">
        <v>151</v>
      </c>
      <c r="C228" s="146" t="s">
        <v>153</v>
      </c>
      <c r="D228" s="147"/>
      <c r="E228" s="147"/>
      <c r="F228" s="147"/>
      <c r="G228" s="147"/>
      <c r="H228" s="147"/>
      <c r="I228" s="147"/>
      <c r="J228" s="147"/>
      <c r="K228" s="147"/>
      <c r="L228" s="147"/>
      <c r="M228" s="148"/>
    </row>
    <row r="229" spans="1:13" ht="12.75" hidden="1">
      <c r="A229" s="36"/>
      <c r="B229" s="35"/>
      <c r="C229" s="147"/>
      <c r="D229" s="147"/>
      <c r="E229" s="147"/>
      <c r="F229" s="147"/>
      <c r="G229" s="147"/>
      <c r="H229" s="147"/>
      <c r="I229" s="147"/>
      <c r="J229" s="147"/>
      <c r="K229" s="147"/>
      <c r="L229" s="147"/>
      <c r="M229" s="148"/>
    </row>
    <row r="230" spans="1:13" ht="12.75" hidden="1">
      <c r="A230" s="36"/>
      <c r="B230" s="35"/>
      <c r="C230" s="147"/>
      <c r="D230" s="147"/>
      <c r="E230" s="147"/>
      <c r="F230" s="147"/>
      <c r="G230" s="147"/>
      <c r="H230" s="147"/>
      <c r="I230" s="147"/>
      <c r="J230" s="147"/>
      <c r="K230" s="147"/>
      <c r="L230" s="147"/>
      <c r="M230" s="148"/>
    </row>
    <row r="231" spans="1:13" ht="12.75" hidden="1">
      <c r="A231" s="36"/>
      <c r="B231" s="146" t="s">
        <v>154</v>
      </c>
      <c r="C231" s="147"/>
      <c r="D231" s="147"/>
      <c r="E231" s="147"/>
      <c r="F231" s="147"/>
      <c r="G231" s="147"/>
      <c r="H231" s="147"/>
      <c r="I231" s="147"/>
      <c r="J231" s="147"/>
      <c r="K231" s="147"/>
      <c r="L231" s="148"/>
      <c r="M231" s="148"/>
    </row>
    <row r="232" spans="1:13" ht="12.75" hidden="1">
      <c r="A232" s="36"/>
      <c r="B232" s="147"/>
      <c r="C232" s="147"/>
      <c r="D232" s="147"/>
      <c r="E232" s="147"/>
      <c r="F232" s="147"/>
      <c r="G232" s="147"/>
      <c r="H232" s="147"/>
      <c r="I232" s="147"/>
      <c r="J232" s="147"/>
      <c r="K232" s="147"/>
      <c r="L232" s="148"/>
      <c r="M232" s="148"/>
    </row>
    <row r="233" spans="1:13" ht="12.75" hidden="1">
      <c r="A233" s="36"/>
      <c r="B233" s="147"/>
      <c r="C233" s="147"/>
      <c r="D233" s="147"/>
      <c r="E233" s="147"/>
      <c r="F233" s="147"/>
      <c r="G233" s="147"/>
      <c r="H233" s="147"/>
      <c r="I233" s="147"/>
      <c r="J233" s="147"/>
      <c r="K233" s="147"/>
      <c r="L233" s="148"/>
      <c r="M233" s="148"/>
    </row>
    <row r="234" spans="1:13" ht="57" customHeight="1" hidden="1">
      <c r="A234" s="36"/>
      <c r="B234" s="152" t="s">
        <v>168</v>
      </c>
      <c r="C234" s="152"/>
      <c r="D234" s="152"/>
      <c r="E234" s="152"/>
      <c r="F234" s="152"/>
      <c r="G234" s="152"/>
      <c r="H234" s="152"/>
      <c r="I234" s="152"/>
      <c r="J234" s="152"/>
      <c r="K234" s="152"/>
      <c r="L234" s="152"/>
      <c r="M234" s="152"/>
    </row>
    <row r="235" spans="1:13" ht="14.25" customHeight="1" hidden="1">
      <c r="A235" s="36"/>
      <c r="B235" s="78"/>
      <c r="C235" s="78"/>
      <c r="D235" s="78"/>
      <c r="E235" s="78"/>
      <c r="F235" s="78"/>
      <c r="G235" s="78"/>
      <c r="H235" s="78"/>
      <c r="I235" s="78"/>
      <c r="J235" s="78"/>
      <c r="K235" s="78"/>
      <c r="L235" s="78"/>
      <c r="M235" s="78"/>
    </row>
    <row r="236" spans="1:13" ht="86.25" customHeight="1" hidden="1">
      <c r="A236" s="36"/>
      <c r="B236" s="152" t="s">
        <v>173</v>
      </c>
      <c r="C236" s="152"/>
      <c r="D236" s="152"/>
      <c r="E236" s="152"/>
      <c r="F236" s="152"/>
      <c r="G236" s="152"/>
      <c r="H236" s="152"/>
      <c r="I236" s="152"/>
      <c r="J236" s="152"/>
      <c r="K236" s="152"/>
      <c r="L236" s="152"/>
      <c r="M236" s="152"/>
    </row>
    <row r="237" spans="1:13" ht="12.75" customHeight="1" hidden="1">
      <c r="A237" s="33" t="s">
        <v>117</v>
      </c>
      <c r="B237" s="71"/>
      <c r="C237" s="71"/>
      <c r="D237" s="71"/>
      <c r="E237" s="71"/>
      <c r="F237" s="71"/>
      <c r="G237" s="71"/>
      <c r="H237" s="71"/>
      <c r="I237" s="71"/>
      <c r="J237" s="71"/>
      <c r="K237" s="71"/>
      <c r="L237" s="71"/>
      <c r="M237" s="71"/>
    </row>
    <row r="238" spans="1:12" ht="12.75">
      <c r="A238" s="33" t="s">
        <v>117</v>
      </c>
      <c r="B238" s="34" t="s">
        <v>148</v>
      </c>
      <c r="C238" s="35"/>
      <c r="D238" s="35"/>
      <c r="E238" s="35"/>
      <c r="F238" s="35"/>
      <c r="G238" s="35"/>
      <c r="H238" s="35"/>
      <c r="I238" s="35"/>
      <c r="J238" s="35"/>
      <c r="K238" s="35"/>
      <c r="L238" s="35"/>
    </row>
    <row r="239" spans="1:12" ht="12.75">
      <c r="A239" s="33"/>
      <c r="B239" s="49" t="s">
        <v>4</v>
      </c>
      <c r="C239" s="50"/>
      <c r="D239" s="50"/>
      <c r="E239" s="50"/>
      <c r="F239" s="50"/>
      <c r="G239" s="50"/>
      <c r="H239" s="50"/>
      <c r="I239" s="50"/>
      <c r="J239" s="50"/>
      <c r="K239" s="50"/>
      <c r="L239" s="35"/>
    </row>
    <row r="240" spans="2:13" ht="12.75" customHeight="1">
      <c r="B240" s="71"/>
      <c r="C240" s="71"/>
      <c r="D240" s="71"/>
      <c r="E240" s="71"/>
      <c r="F240" s="71"/>
      <c r="G240" s="71"/>
      <c r="H240" s="71"/>
      <c r="I240" s="71"/>
      <c r="J240" s="71"/>
      <c r="K240" s="71"/>
      <c r="L240" s="71"/>
      <c r="M240" s="71"/>
    </row>
    <row r="241" spans="1:12" ht="12.75">
      <c r="A241" s="82" t="s">
        <v>155</v>
      </c>
      <c r="B241" s="34" t="s">
        <v>281</v>
      </c>
      <c r="C241" s="35"/>
      <c r="D241" s="35"/>
      <c r="E241" s="35"/>
      <c r="F241" s="35"/>
      <c r="G241" s="35"/>
      <c r="H241" s="35"/>
      <c r="I241" s="35"/>
      <c r="J241" s="35"/>
      <c r="K241" s="35"/>
      <c r="L241" s="35"/>
    </row>
    <row r="242" spans="1:12" ht="12.75">
      <c r="A242" s="36"/>
      <c r="B242" s="34"/>
      <c r="C242" s="35"/>
      <c r="D242" s="35"/>
      <c r="E242" s="35"/>
      <c r="F242" s="35"/>
      <c r="G242" s="35"/>
      <c r="H242" s="35"/>
      <c r="I242" s="35"/>
      <c r="J242" s="35"/>
      <c r="K242" s="35"/>
      <c r="L242" s="35"/>
    </row>
    <row r="243" spans="1:12" ht="12.75">
      <c r="A243" s="36"/>
      <c r="B243" s="36" t="s">
        <v>119</v>
      </c>
      <c r="C243" s="35" t="s">
        <v>282</v>
      </c>
      <c r="D243" s="35"/>
      <c r="E243" s="35"/>
      <c r="F243" s="35"/>
      <c r="G243" s="35"/>
      <c r="H243" s="35"/>
      <c r="I243" s="35"/>
      <c r="J243" s="35"/>
      <c r="K243" s="35"/>
      <c r="L243" s="35"/>
    </row>
    <row r="244" spans="1:13" ht="12.75">
      <c r="A244" s="36"/>
      <c r="B244" s="36"/>
      <c r="C244" s="35"/>
      <c r="D244" s="35"/>
      <c r="E244" s="35"/>
      <c r="F244" s="35"/>
      <c r="G244" s="151" t="s">
        <v>9</v>
      </c>
      <c r="H244" s="151"/>
      <c r="I244" s="151"/>
      <c r="J244" s="51"/>
      <c r="K244" s="151" t="s">
        <v>10</v>
      </c>
      <c r="L244" s="151"/>
      <c r="M244" s="151"/>
    </row>
    <row r="245" spans="1:13" ht="51">
      <c r="A245" s="36"/>
      <c r="B245" s="36"/>
      <c r="C245" s="35"/>
      <c r="D245" s="35"/>
      <c r="E245" s="35"/>
      <c r="F245" s="35"/>
      <c r="G245" s="72" t="s">
        <v>11</v>
      </c>
      <c r="H245" s="72"/>
      <c r="I245" s="72" t="s">
        <v>32</v>
      </c>
      <c r="J245" s="72"/>
      <c r="K245" s="72" t="s">
        <v>12</v>
      </c>
      <c r="L245" s="72"/>
      <c r="M245" s="72" t="s">
        <v>18</v>
      </c>
    </row>
    <row r="246" spans="1:13" ht="12.75">
      <c r="A246" s="36"/>
      <c r="B246" s="36"/>
      <c r="C246" s="35"/>
      <c r="D246" s="35"/>
      <c r="E246" s="35"/>
      <c r="F246" s="35"/>
      <c r="G246" s="115" t="s">
        <v>253</v>
      </c>
      <c r="H246" s="112"/>
      <c r="I246" s="117" t="s">
        <v>175</v>
      </c>
      <c r="J246" s="116"/>
      <c r="K246" s="115" t="s">
        <v>253</v>
      </c>
      <c r="L246" s="112"/>
      <c r="M246" s="115" t="str">
        <f>I246</f>
        <v>31/12/2005</v>
      </c>
    </row>
    <row r="247" spans="1:13" ht="12.75">
      <c r="A247" s="36"/>
      <c r="B247" s="36"/>
      <c r="C247" s="35"/>
      <c r="D247" s="35"/>
      <c r="E247" s="35"/>
      <c r="F247" s="35"/>
      <c r="G247" s="51" t="s">
        <v>33</v>
      </c>
      <c r="H247" s="51"/>
      <c r="I247" s="51" t="s">
        <v>33</v>
      </c>
      <c r="J247" s="51"/>
      <c r="K247" s="51" t="s">
        <v>33</v>
      </c>
      <c r="L247" s="51"/>
      <c r="M247" s="51" t="s">
        <v>33</v>
      </c>
    </row>
    <row r="248" spans="1:12" ht="12.75">
      <c r="A248" s="36"/>
      <c r="B248" s="36"/>
      <c r="C248" s="35"/>
      <c r="D248" s="35"/>
      <c r="E248" s="35"/>
      <c r="F248" s="35"/>
      <c r="G248" s="35"/>
      <c r="H248" s="35"/>
      <c r="I248" s="35"/>
      <c r="J248" s="35"/>
      <c r="K248" s="35"/>
      <c r="L248" s="35"/>
    </row>
    <row r="249" spans="1:13" ht="13.5" thickBot="1">
      <c r="A249" s="36"/>
      <c r="B249" s="77" t="s">
        <v>264</v>
      </c>
      <c r="C249" s="35"/>
      <c r="D249" s="35"/>
      <c r="E249" s="35"/>
      <c r="F249" s="35"/>
      <c r="G249" s="54">
        <f>'Income Statements'!E36</f>
        <v>141</v>
      </c>
      <c r="H249" s="19"/>
      <c r="I249" s="54">
        <f>'Income Statements'!G36</f>
        <v>-365</v>
      </c>
      <c r="J249" s="19"/>
      <c r="K249" s="54">
        <f>'Income Statements'!I36</f>
        <v>-602</v>
      </c>
      <c r="L249" s="19"/>
      <c r="M249" s="54">
        <f>'Income Statements'!K36</f>
        <v>-1637</v>
      </c>
    </row>
    <row r="250" spans="1:13" ht="13.5" thickTop="1">
      <c r="A250" s="36"/>
      <c r="B250" s="36"/>
      <c r="C250" s="35"/>
      <c r="D250" s="35"/>
      <c r="E250" s="35"/>
      <c r="F250" s="35"/>
      <c r="G250" s="19"/>
      <c r="H250" s="19"/>
      <c r="I250" s="19"/>
      <c r="J250" s="19"/>
      <c r="K250" s="19"/>
      <c r="L250" s="19"/>
      <c r="M250" s="19"/>
    </row>
    <row r="251" spans="1:13" ht="12.75">
      <c r="A251" s="36"/>
      <c r="B251" s="77" t="s">
        <v>7</v>
      </c>
      <c r="C251" s="35"/>
      <c r="D251" s="35"/>
      <c r="E251" s="35"/>
      <c r="F251" s="35"/>
      <c r="G251" s="19"/>
      <c r="H251" s="19"/>
      <c r="I251" s="19"/>
      <c r="J251" s="19"/>
      <c r="K251" s="19"/>
      <c r="L251" s="19"/>
      <c r="M251" s="19"/>
    </row>
    <row r="252" spans="1:13" ht="12.75">
      <c r="A252" s="36"/>
      <c r="B252" s="77" t="s">
        <v>8</v>
      </c>
      <c r="C252" s="35"/>
      <c r="D252" s="35"/>
      <c r="E252" s="35"/>
      <c r="F252" s="35"/>
      <c r="G252" s="19">
        <v>91032</v>
      </c>
      <c r="H252" s="19"/>
      <c r="I252" s="19">
        <v>91032</v>
      </c>
      <c r="J252" s="19"/>
      <c r="K252" s="19">
        <v>91032</v>
      </c>
      <c r="L252" s="19"/>
      <c r="M252" s="19">
        <v>91032</v>
      </c>
    </row>
    <row r="253" spans="1:13" ht="12.75">
      <c r="A253" s="36"/>
      <c r="B253" s="77"/>
      <c r="C253" s="35"/>
      <c r="D253" s="35"/>
      <c r="E253" s="35"/>
      <c r="F253" s="35"/>
      <c r="G253" s="19"/>
      <c r="H253" s="19"/>
      <c r="I253" s="19"/>
      <c r="J253" s="19"/>
      <c r="K253" s="19"/>
      <c r="L253" s="19"/>
      <c r="M253" s="19"/>
    </row>
    <row r="254" spans="1:13" ht="12.75">
      <c r="A254" s="36"/>
      <c r="B254" s="35" t="s">
        <v>276</v>
      </c>
      <c r="C254" s="35"/>
      <c r="D254" s="35"/>
      <c r="E254" s="35"/>
      <c r="F254" s="35"/>
      <c r="G254" s="55">
        <f>G249/G252*100</f>
        <v>0.15489058792512522</v>
      </c>
      <c r="H254" s="19"/>
      <c r="I254" s="55">
        <f>I249/I252*100</f>
        <v>-0.4009579049125582</v>
      </c>
      <c r="J254" s="19"/>
      <c r="K254" s="55">
        <f>K249/K252*100</f>
        <v>-0.6613059144037261</v>
      </c>
      <c r="L254" s="19"/>
      <c r="M254" s="55">
        <f>M249/M252*100</f>
        <v>-1.798268740662624</v>
      </c>
    </row>
    <row r="255" spans="1:13" ht="12.75">
      <c r="A255" s="36"/>
      <c r="B255" s="36"/>
      <c r="C255" s="35"/>
      <c r="D255" s="35"/>
      <c r="E255" s="35"/>
      <c r="F255" s="35"/>
      <c r="G255" s="19"/>
      <c r="H255" s="19"/>
      <c r="I255" s="19"/>
      <c r="J255" s="19"/>
      <c r="K255" s="19"/>
      <c r="L255" s="19"/>
      <c r="M255" s="19"/>
    </row>
    <row r="256" spans="1:12" ht="12.75">
      <c r="A256" s="36"/>
      <c r="B256" s="36" t="s">
        <v>120</v>
      </c>
      <c r="C256" s="35" t="s">
        <v>174</v>
      </c>
      <c r="D256" s="35"/>
      <c r="E256" s="35"/>
      <c r="F256" s="35"/>
      <c r="G256" s="35"/>
      <c r="H256" s="35"/>
      <c r="I256" s="35"/>
      <c r="J256" s="35"/>
      <c r="K256" s="35"/>
      <c r="L256" s="35"/>
    </row>
    <row r="257" spans="1:13" ht="12.75">
      <c r="A257" s="36"/>
      <c r="B257" s="35"/>
      <c r="C257" s="147" t="s">
        <v>265</v>
      </c>
      <c r="D257" s="147"/>
      <c r="E257" s="147"/>
      <c r="F257" s="147"/>
      <c r="G257" s="147"/>
      <c r="H257" s="147"/>
      <c r="I257" s="147"/>
      <c r="J257" s="147"/>
      <c r="K257" s="147"/>
      <c r="L257" s="147"/>
      <c r="M257" s="147"/>
    </row>
    <row r="258" spans="1:13" ht="12.75">
      <c r="A258" s="36"/>
      <c r="B258" s="35"/>
      <c r="C258" s="147"/>
      <c r="D258" s="147"/>
      <c r="E258" s="147"/>
      <c r="F258" s="147"/>
      <c r="G258" s="147"/>
      <c r="H258" s="147"/>
      <c r="I258" s="147"/>
      <c r="J258" s="147"/>
      <c r="K258" s="147"/>
      <c r="L258" s="147"/>
      <c r="M258" s="147"/>
    </row>
    <row r="259" spans="1:12" ht="12.75">
      <c r="A259" s="36"/>
      <c r="B259" s="35"/>
      <c r="C259" s="35"/>
      <c r="D259" s="35"/>
      <c r="E259" s="35"/>
      <c r="F259" s="35"/>
      <c r="G259" s="35"/>
      <c r="H259" s="35"/>
      <c r="I259" s="35"/>
      <c r="J259" s="35"/>
      <c r="K259" s="35"/>
      <c r="L259" s="35"/>
    </row>
    <row r="260" spans="1:12" ht="12.75">
      <c r="A260" s="35" t="s">
        <v>27</v>
      </c>
      <c r="B260" s="35"/>
      <c r="C260" s="35"/>
      <c r="D260" s="35"/>
      <c r="E260" s="35"/>
      <c r="F260" s="35"/>
      <c r="G260" s="35"/>
      <c r="H260" s="35"/>
      <c r="I260" s="55"/>
      <c r="J260" s="35"/>
      <c r="K260" s="114"/>
      <c r="L260" s="35"/>
    </row>
    <row r="261" spans="1:12" ht="12.75">
      <c r="A261" s="35"/>
      <c r="B261" s="35"/>
      <c r="C261" s="35"/>
      <c r="D261" s="35"/>
      <c r="E261" s="35"/>
      <c r="F261" s="35"/>
      <c r="G261" s="35"/>
      <c r="H261" s="35"/>
      <c r="I261" s="35"/>
      <c r="J261" s="35"/>
      <c r="K261" s="113"/>
      <c r="L261" s="35"/>
    </row>
    <row r="262" spans="1:12" ht="12.75">
      <c r="A262" s="35"/>
      <c r="B262" s="35"/>
      <c r="C262" s="35"/>
      <c r="D262" s="35"/>
      <c r="E262" s="35"/>
      <c r="F262" s="35"/>
      <c r="G262" s="35"/>
      <c r="H262" s="35"/>
      <c r="I262" s="35"/>
      <c r="J262" s="35"/>
      <c r="K262" s="35"/>
      <c r="L262" s="35"/>
    </row>
    <row r="263" spans="1:12" ht="12.75">
      <c r="A263" s="35"/>
      <c r="B263" s="35"/>
      <c r="C263" s="35"/>
      <c r="D263" s="35"/>
      <c r="E263" s="35"/>
      <c r="F263" s="35"/>
      <c r="G263" s="35"/>
      <c r="H263" s="35"/>
      <c r="I263" s="35"/>
      <c r="J263" s="35"/>
      <c r="K263" s="35"/>
      <c r="L263" s="35"/>
    </row>
    <row r="264" spans="1:12" ht="12.75">
      <c r="A264" s="35" t="s">
        <v>31</v>
      </c>
      <c r="B264" s="35"/>
      <c r="C264" s="35"/>
      <c r="D264" s="35"/>
      <c r="E264" s="35"/>
      <c r="F264" s="35"/>
      <c r="G264" s="35"/>
      <c r="H264" s="35"/>
      <c r="I264" s="35"/>
      <c r="J264" s="35"/>
      <c r="K264" s="35"/>
      <c r="L264" s="35"/>
    </row>
    <row r="265" spans="1:12" ht="12.75">
      <c r="A265" s="35" t="s">
        <v>30</v>
      </c>
      <c r="B265" s="35"/>
      <c r="C265" s="35"/>
      <c r="D265" s="35"/>
      <c r="E265" s="35"/>
      <c r="F265" s="35"/>
      <c r="G265" s="35"/>
      <c r="H265" s="35"/>
      <c r="I265" s="35"/>
      <c r="J265" s="35"/>
      <c r="K265" s="35"/>
      <c r="L265" s="35"/>
    </row>
    <row r="266" spans="1:12" ht="12.75">
      <c r="A266" s="35"/>
      <c r="B266" s="35"/>
      <c r="C266" s="35"/>
      <c r="D266" s="35"/>
      <c r="E266" s="35"/>
      <c r="F266" s="35"/>
      <c r="G266" s="35"/>
      <c r="H266" s="35"/>
      <c r="I266" s="35"/>
      <c r="J266" s="35"/>
      <c r="K266" s="35"/>
      <c r="L266" s="35"/>
    </row>
    <row r="267" spans="1:12" ht="12.75">
      <c r="A267" s="35" t="s">
        <v>28</v>
      </c>
      <c r="B267" s="35"/>
      <c r="C267" s="35"/>
      <c r="D267" s="35"/>
      <c r="E267" s="35"/>
      <c r="F267" s="35"/>
      <c r="G267" s="35"/>
      <c r="H267" s="35"/>
      <c r="I267" s="35"/>
      <c r="J267" s="35"/>
      <c r="K267" s="35"/>
      <c r="L267" s="35"/>
    </row>
    <row r="268" spans="1:12" ht="12.75">
      <c r="A268" s="35"/>
      <c r="B268" s="35"/>
      <c r="C268" s="35"/>
      <c r="D268" s="35"/>
      <c r="E268" s="35"/>
      <c r="F268" s="35"/>
      <c r="G268" s="35"/>
      <c r="H268" s="35"/>
      <c r="I268" s="35"/>
      <c r="J268" s="35"/>
      <c r="K268" s="35"/>
      <c r="L268" s="35"/>
    </row>
    <row r="269" spans="2:12" ht="12.75">
      <c r="B269" s="35"/>
      <c r="C269" s="35"/>
      <c r="D269" s="35"/>
      <c r="E269" s="35"/>
      <c r="F269" s="35"/>
      <c r="G269" s="35"/>
      <c r="H269" s="35"/>
      <c r="I269" s="35"/>
      <c r="J269" s="35"/>
      <c r="K269" s="35"/>
      <c r="L269" s="3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sheetData>
  <mergeCells count="63">
    <mergeCell ref="B95:M97"/>
    <mergeCell ref="B130:M131"/>
    <mergeCell ref="B74:F74"/>
    <mergeCell ref="C67:L67"/>
    <mergeCell ref="G73:I73"/>
    <mergeCell ref="K73:M73"/>
    <mergeCell ref="C70:L70"/>
    <mergeCell ref="C71:L71"/>
    <mergeCell ref="B102:M105"/>
    <mergeCell ref="B108:M108"/>
    <mergeCell ref="B60:L60"/>
    <mergeCell ref="C61:L61"/>
    <mergeCell ref="C62:L62"/>
    <mergeCell ref="C68:L68"/>
    <mergeCell ref="C64:L64"/>
    <mergeCell ref="C65:L65"/>
    <mergeCell ref="D34:I34"/>
    <mergeCell ref="D35:I35"/>
    <mergeCell ref="B37:M37"/>
    <mergeCell ref="B49:M50"/>
    <mergeCell ref="D28:I28"/>
    <mergeCell ref="D29:I29"/>
    <mergeCell ref="B118:M118"/>
    <mergeCell ref="B99:M100"/>
    <mergeCell ref="D30:I30"/>
    <mergeCell ref="D32:I32"/>
    <mergeCell ref="D33:I33"/>
    <mergeCell ref="D31:I31"/>
    <mergeCell ref="B46:M47"/>
    <mergeCell ref="B53:M54"/>
    <mergeCell ref="A5:M5"/>
    <mergeCell ref="B10:M11"/>
    <mergeCell ref="B16:M17"/>
    <mergeCell ref="D27:I27"/>
    <mergeCell ref="B13:M14"/>
    <mergeCell ref="B20:M22"/>
    <mergeCell ref="D25:I25"/>
    <mergeCell ref="D26:I26"/>
    <mergeCell ref="A1:M1"/>
    <mergeCell ref="A2:M2"/>
    <mergeCell ref="A3:M3"/>
    <mergeCell ref="A4:M4"/>
    <mergeCell ref="C257:M258"/>
    <mergeCell ref="G244:I244"/>
    <mergeCell ref="K244:M244"/>
    <mergeCell ref="B234:M234"/>
    <mergeCell ref="B236:M236"/>
    <mergeCell ref="B231:M233"/>
    <mergeCell ref="B164:M166"/>
    <mergeCell ref="B182:M183"/>
    <mergeCell ref="B207:M207"/>
    <mergeCell ref="C228:M230"/>
    <mergeCell ref="C221:M223"/>
    <mergeCell ref="B201:M201"/>
    <mergeCell ref="C224:M226"/>
    <mergeCell ref="B185:M186"/>
    <mergeCell ref="B160:M162"/>
    <mergeCell ref="B155:M157"/>
    <mergeCell ref="B111:M112"/>
    <mergeCell ref="B151:M153"/>
    <mergeCell ref="B134:M137"/>
    <mergeCell ref="B143:M148"/>
    <mergeCell ref="B139:M142"/>
  </mergeCells>
  <printOptions/>
  <pageMargins left="0.75" right="0.5" top="0.5" bottom="0.5" header="0.5" footer="0.5"/>
  <pageSetup horizontalDpi="180" verticalDpi="180" orientation="portrait" paperSize="9" r:id="rId1"/>
  <rowBreaks count="4" manualBreakCount="4">
    <brk id="57" max="12" man="1"/>
    <brk id="112" max="12" man="1"/>
    <brk id="167" max="12" man="1"/>
    <brk id="2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IP227</cp:lastModifiedBy>
  <cp:lastPrinted>2007-02-28T03:30:28Z</cp:lastPrinted>
  <dcterms:created xsi:type="dcterms:W3CDTF">2001-10-16T10:02:43Z</dcterms:created>
  <dcterms:modified xsi:type="dcterms:W3CDTF">2007-02-28T09:34:28Z</dcterms:modified>
  <cp:category/>
  <cp:version/>
  <cp:contentType/>
  <cp:contentStatus/>
</cp:coreProperties>
</file>